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xl/revisions/revisionHeaders.xml" ContentType="application/vnd.openxmlformats-officedocument.spreadsheetml.revisionHeaders+xml"/>
  <Override PartName="/xl/revisions/revisionLog1.xml" ContentType="application/vnd.openxmlformats-officedocument.spreadsheetml.revisionLog+xml"/>
  <Override PartName="/xl/revisions/userNames.xml" ContentType="application/vnd.openxmlformats-officedocument.spreadsheetml.userNames+xml"/>
  <Override PartName="/docProps/core.xml" ContentType="application/vnd.openxmlformats-package.core-properties+xml"/>
  <Override PartName="/docProps/app.xml" ContentType="application/vnd.openxmlformats-officedocument.extended-properties+xml"/>
  <Override PartName="/xl/revisions/revisionLog103.xml" ContentType="application/vnd.openxmlformats-officedocument.spreadsheetml.revisionLog+xml"/>
  <Override PartName="/xl/revisions/revisionLog102.xml" ContentType="application/vnd.openxmlformats-officedocument.spreadsheetml.revisionLo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901"/>
  <workbookPr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S:\Karen\FDA\MRTPA\2019 Application\FOIA\2019-07-26_FOIA_SecVIIIE_ConsumerPerception\Quantitative_Supporting_Doc\AppxC Recruitment\"/>
    </mc:Choice>
  </mc:AlternateContent>
  <xr:revisionPtr revIDLastSave="0" documentId="13_ncr:81_{F156FCA3-B055-4C10-BDDD-F3EA32243134}" xr6:coauthVersionLast="43" xr6:coauthVersionMax="43" xr10:uidLastSave="{00000000-0000-0000-0000-000000000000}"/>
  <bookViews>
    <workbookView xWindow="-120" yWindow="-120" windowWidth="38640" windowHeight="15840" tabRatio="813" activeTab="1" xr2:uid="{00000000-000D-0000-FFFF-FFFF00000000}"/>
  </bookViews>
  <sheets>
    <sheet name="Progress Report" sheetId="1" r:id="rId1"/>
    <sheet name="60 minute Discussion" sheetId="2" r:id="rId2"/>
    <sheet name="Quota" sheetId="3" r:id="rId3"/>
    <sheet name="Dropdowns" sheetId="4" r:id="rId4"/>
    <sheet name="Holds" sheetId="5" r:id="rId5"/>
  </sheets>
  <externalReferences>
    <externalReference r:id="rId6"/>
  </externalReferences>
  <definedNames>
    <definedName name="_xlnm._FilterDatabase" localSheetId="1" hidden="1">'60 minute Discussion'!$B$2:$AK$4</definedName>
    <definedName name="_xlnm._FilterDatabase" localSheetId="2" hidden="1">Quota!$A$1:$B$41</definedName>
    <definedName name="BostonClassification">Dropdowns!#REF!</definedName>
    <definedName name="Chattanooga">Dropdowns!#REF!</definedName>
    <definedName name="class">Dropdowns!$K$2:$K$49</definedName>
    <definedName name="education">[1]Dropdowns!$L$2:$L$5</definedName>
    <definedName name="ethnicity">[1]Dropdowns!$M$2:$M$6</definedName>
    <definedName name="income">[1]Dropdowns!$N$2:$N$7</definedName>
    <definedName name="LasVegas">Dropdowns!#REF!</definedName>
    <definedName name="StLouis">Dropdowns!#REF!</definedName>
    <definedName name="Z_14DFD879_9C76_403B_8066_BF51B84970D3_.wvu.FilterData" localSheetId="1" hidden="1">'60 minute Discussion'!$B$2:$AK$4</definedName>
    <definedName name="Z_14DFD879_9C76_403B_8066_BF51B84970D3_.wvu.FilterData" localSheetId="2" hidden="1">Quota!$A$1:$B$41</definedName>
    <definedName name="Z_1A1A6493_1D88_4546_916E_F1D134578326_.wvu.FilterData" localSheetId="1" hidden="1">'60 minute Discussion'!$B$2:$AK$4</definedName>
    <definedName name="Z_1A1A6493_1D88_4546_916E_F1D134578326_.wvu.FilterData" localSheetId="2" hidden="1">Quota!$A$1:$B$41</definedName>
    <definedName name="Z_23BD3FD0_E9EE_47EB_A49A_A99B67031B82_.wvu.FilterData" localSheetId="1" hidden="1">'60 minute Discussion'!$B$2:$AK$4</definedName>
    <definedName name="Z_4BC25F6A_B703_40AA_8A73_6E06702F5F24_.wvu.FilterData" localSheetId="1" hidden="1">'60 minute Discussion'!$B$2:$AK$4</definedName>
    <definedName name="Z_4BC25F6A_B703_40AA_8A73_6E06702F5F24_.wvu.FilterData" localSheetId="2" hidden="1">Quota!$A$1:$B$41</definedName>
    <definedName name="Z_61B70A9E_BA5F_4508_8514_0C5FFA95BDCC_.wvu.FilterData" localSheetId="1" hidden="1">'60 minute Discussion'!$B$2:$AK$4</definedName>
    <definedName name="Z_978B9B8C_DAF3_4227_88A0_DBFAA1958A9A_.wvu.FilterData" localSheetId="1" hidden="1">'60 minute Discussion'!$B$2:$AK$4</definedName>
    <definedName name="Z_978B9B8C_DAF3_4227_88A0_DBFAA1958A9A_.wvu.FilterData" localSheetId="2" hidden="1">Quota!$A$1:$B$41</definedName>
    <definedName name="Z_B338855F_481C_4EC5_99CE_4BDF452EEEF3_.wvu.Cols" localSheetId="1" hidden="1">'60 minute Discussion'!#REF!</definedName>
    <definedName name="Z_B338855F_481C_4EC5_99CE_4BDF452EEEF3_.wvu.FilterData" localSheetId="1" hidden="1">'60 minute Discussion'!$B$2:$AK$4</definedName>
    <definedName name="Z_B338855F_481C_4EC5_99CE_4BDF452EEEF3_.wvu.FilterData" localSheetId="2" hidden="1">Quota!$A$1:$B$41</definedName>
    <definedName name="Z_B338855F_481C_4EC5_99CE_4BDF452EEEF3_.wvu.Rows" localSheetId="1" hidden="1">'60 minute Discussion'!#REF!</definedName>
    <definedName name="Z_D79AB258_08DD_4D5B_BE09_54B3EA4A50B0_.wvu.FilterData" localSheetId="1" hidden="1">'60 minute Discussion'!$B$2:$AK$4</definedName>
    <definedName name="Z_D84297AD_68BB_423A_A27E_3F8B3EC7C04E_.wvu.FilterData" localSheetId="1" hidden="1">'60 minute Discussion'!$B$2:$AK$4</definedName>
    <definedName name="Z_D84297AD_68BB_423A_A27E_3F8B3EC7C04E_.wvu.FilterData" localSheetId="2" hidden="1">Quota!$A$1:$B$41</definedName>
    <definedName name="Z_DD847DA5_0669_454E_9740_B479BD046B45_.wvu.FilterData" localSheetId="1" hidden="1">'60 minute Discussion'!$B$2:$AK$4</definedName>
    <definedName name="Z_E1D5457C_176B_461F_A23D_A4FE6BB547A2_.wvu.FilterData" localSheetId="1" hidden="1">'60 minute Discussion'!$B$2:$AK$4</definedName>
    <definedName name="Z_E1D5457C_176B_461F_A23D_A4FE6BB547A2_.wvu.FilterData" localSheetId="2" hidden="1">Quota!$A$1:$B$41</definedName>
    <definedName name="Z_EECEC024_79B4_4C8E_BFF6_EA0F352F9112_.wvu.FilterData" localSheetId="1" hidden="1">'60 minute Discussion'!$B$2:$AK$4</definedName>
    <definedName name="Z_EECEC024_79B4_4C8E_BFF6_EA0F352F9112_.wvu.FilterData" localSheetId="2" hidden="1">Quota!$A$1:$B$41</definedName>
  </definedNames>
  <calcPr calcId="191029" concurrentCalc="0"/>
  <customWorkbookViews>
    <customWorkbookView name="Karen Delaney - Personal View" guid="{4BC25F6A-B703-40AA-8A73-6E06702F5F24}" mergeInterval="0" personalView="1" maximized="1" xWindow="-8" yWindow="-8" windowWidth="2576" windowHeight="1056" tabRatio="813" activeSheetId="2"/>
    <customWorkbookView name="Schott, Amy - Personal View" guid="{E1D5457C-176B-461F-A23D-A4FE6BB547A2}" mergeInterval="0" personalView="1" yWindow="26" windowWidth="4480" windowHeight="1040" tabRatio="813" activeSheetId="2"/>
    <customWorkbookView name="Micah Workman - Personal View" guid="{D84297AD-68BB-423A-A27E-3F8B3EC7C04E}" mergeInterval="0" personalView="1" maximized="1" xWindow="1912" yWindow="-8" windowWidth="1936" windowHeight="1056" tabRatio="813" activeSheetId="2"/>
    <customWorkbookView name="acrosby - Personal View" guid="{978B9B8C-DAF3-4227-88A0-DBFAA1958A9A}" mergeInterval="0" personalView="1" maximized="1" xWindow="1" yWindow="1" windowWidth="1596" windowHeight="628" tabRatio="813" activeSheetId="2"/>
    <customWorkbookView name="Leeanna Kasparian - Personal View" guid="{5EA66FEE-5C55-4290-BC6F-7DD341D5EBB3}" autoUpdate="1" mergeInterval="15" changesSavedWin="1" personalView="1" includePrintSettings="0" includeHiddenRowCol="0" maximized="1" xWindow="1912" yWindow="-8" windowWidth="1936" windowHeight="1096" activeSheetId="2"/>
    <customWorkbookView name="Leeanna Pogossian - Personal View" guid="{79F68D67-EC0B-4211-BFB6-154A5A73A291}" mergeInterval="0" personalView="1" maximized="1" xWindow="1" yWindow="1" windowWidth="1119" windowHeight="639" tabRatio="813" activeSheetId="1"/>
    <customWorkbookView name="Hkhdrlaryan - Personal View" guid="{03BD1FB6-9949-490D-9BB0-22193EA06800}" mergeInterval="0" personalView="1" maximized="1" xWindow="1" yWindow="1" windowWidth="1435" windowHeight="652" tabRatio="813" activeSheetId="3"/>
    <customWorkbookView name="Adam Crosby - Personal View" guid="{14DFD879-9C76-403B-8066-BF51B84970D3}" mergeInterval="0" personalView="1" maximized="1" windowWidth="1596" windowHeight="637" tabRatio="813" activeSheetId="2"/>
    <customWorkbookView name="mworkman - Personal View" guid="{EECEC024-79B4-4C8E-BFF6-EA0F352F9112}" mergeInterval="0" personalView="1" maximized="1" xWindow="1" yWindow="1" windowWidth="840" windowHeight="467" tabRatio="813" activeSheetId="2"/>
    <customWorkbookView name="Mariela Olmedo - Personal View" guid="{B338855F-481C-4EC5-99CE-4BDF452EEEF3}" mergeInterval="0" personalView="1" maximized="1" windowWidth="1920" windowHeight="854" tabRatio="813" activeSheetId="2"/>
    <customWorkbookView name="Jamie Quider - Personal View" guid="{1A1A6493-1D88-4546-916E-F1D134578326}" mergeInterval="0" personalView="1" maximized="1" xWindow="-8" yWindow="-8" windowWidth="1936" windowHeight="1056" tabRatio="813" activeSheetId="2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30" i="4" l="1"/>
  <c r="J29" i="4"/>
  <c r="J28" i="4"/>
  <c r="J27" i="4"/>
  <c r="J26" i="4"/>
  <c r="I30" i="4"/>
  <c r="K30" i="4"/>
  <c r="I29" i="4"/>
  <c r="K29" i="4"/>
  <c r="I28" i="4"/>
  <c r="K28" i="4"/>
  <c r="I27" i="4"/>
  <c r="K27" i="4"/>
  <c r="I26" i="4"/>
  <c r="K26" i="4"/>
  <c r="J7" i="4"/>
  <c r="J6" i="4"/>
  <c r="J5" i="4"/>
  <c r="J4" i="4"/>
  <c r="J3" i="4"/>
  <c r="I7" i="4"/>
  <c r="I6" i="4"/>
  <c r="I5" i="4"/>
  <c r="I4" i="4"/>
  <c r="I3" i="4"/>
  <c r="I2" i="4"/>
  <c r="K4" i="4"/>
  <c r="K5" i="4"/>
  <c r="K6" i="4"/>
  <c r="K7" i="4"/>
  <c r="K3" i="4"/>
  <c r="B39" i="3"/>
  <c r="B38" i="3"/>
  <c r="B37" i="3"/>
  <c r="B36" i="3"/>
  <c r="B35" i="3"/>
  <c r="B34" i="3"/>
  <c r="B33" i="3"/>
  <c r="B32" i="3"/>
  <c r="B31" i="3"/>
  <c r="B30" i="3"/>
  <c r="B29" i="3"/>
  <c r="B28" i="3"/>
  <c r="B27" i="3"/>
  <c r="B26" i="3"/>
  <c r="B25" i="3"/>
  <c r="B24" i="3"/>
  <c r="B23" i="3"/>
  <c r="B22" i="3"/>
  <c r="B21" i="3"/>
  <c r="B20" i="3"/>
  <c r="B19" i="3"/>
  <c r="B18" i="3"/>
  <c r="B17" i="3"/>
  <c r="B16" i="3"/>
  <c r="B15" i="3"/>
  <c r="B14" i="3"/>
  <c r="B13" i="3"/>
  <c r="B11" i="3"/>
  <c r="B10" i="3"/>
  <c r="B9" i="3"/>
  <c r="B8" i="3"/>
  <c r="B7" i="3"/>
  <c r="B6" i="3"/>
  <c r="B5" i="3"/>
  <c r="B4" i="3"/>
  <c r="B3" i="3"/>
  <c r="B2" i="3"/>
  <c r="B12" i="3"/>
  <c r="J49" i="4"/>
  <c r="I49" i="4"/>
  <c r="J48" i="4"/>
  <c r="I48" i="4"/>
  <c r="I47" i="4"/>
  <c r="J47" i="4"/>
  <c r="J46" i="4"/>
  <c r="I46" i="4"/>
  <c r="J45" i="4"/>
  <c r="I45" i="4"/>
  <c r="J44" i="4"/>
  <c r="I44" i="4"/>
  <c r="J43" i="4"/>
  <c r="I43" i="4"/>
  <c r="I42" i="4"/>
  <c r="J42" i="4"/>
  <c r="J41" i="4"/>
  <c r="I41" i="4"/>
  <c r="J40" i="4"/>
  <c r="I40" i="4"/>
  <c r="I39" i="4"/>
  <c r="J39" i="4"/>
  <c r="J38" i="4"/>
  <c r="I38" i="4"/>
  <c r="J37" i="4"/>
  <c r="I37" i="4"/>
  <c r="J36" i="4"/>
  <c r="I36" i="4"/>
  <c r="J35" i="4"/>
  <c r="I35" i="4"/>
  <c r="I34" i="4"/>
  <c r="J34" i="4"/>
  <c r="J33" i="4"/>
  <c r="I33" i="4"/>
  <c r="J32" i="4"/>
  <c r="I32" i="4"/>
  <c r="I31" i="4"/>
  <c r="J31" i="4"/>
  <c r="J25" i="4"/>
  <c r="I25" i="4"/>
  <c r="J24" i="4"/>
  <c r="I24" i="4"/>
  <c r="J23" i="4"/>
  <c r="I23" i="4"/>
  <c r="J22" i="4"/>
  <c r="I22" i="4"/>
  <c r="I21" i="4"/>
  <c r="J21" i="4"/>
  <c r="J20" i="4"/>
  <c r="I20" i="4"/>
  <c r="J19" i="4"/>
  <c r="I19" i="4"/>
  <c r="I18" i="4"/>
  <c r="J18" i="4"/>
  <c r="J17" i="4"/>
  <c r="I17" i="4"/>
  <c r="J16" i="4"/>
  <c r="I16" i="4"/>
  <c r="J15" i="4"/>
  <c r="I15" i="4"/>
  <c r="J14" i="4"/>
  <c r="I14" i="4"/>
  <c r="I13" i="4"/>
  <c r="J13" i="4"/>
  <c r="J12" i="4"/>
  <c r="I12" i="4"/>
  <c r="J11" i="4"/>
  <c r="I11" i="4"/>
  <c r="I10" i="4"/>
  <c r="J10" i="4"/>
  <c r="J9" i="4"/>
  <c r="I9" i="4"/>
  <c r="J8" i="4"/>
  <c r="I8" i="4"/>
  <c r="J2" i="4"/>
  <c r="K43" i="4"/>
  <c r="K46" i="4"/>
  <c r="K49" i="4"/>
  <c r="K45" i="4"/>
  <c r="K25" i="4"/>
  <c r="K33" i="4"/>
  <c r="K36" i="4"/>
  <c r="K39" i="4"/>
  <c r="K42" i="4"/>
  <c r="K23" i="4"/>
  <c r="K15" i="4"/>
  <c r="K18" i="4"/>
  <c r="K16" i="4"/>
  <c r="K19" i="4"/>
  <c r="K40" i="4"/>
  <c r="K11" i="4"/>
  <c r="K31" i="4"/>
  <c r="K9" i="4"/>
  <c r="K35" i="4"/>
  <c r="K13" i="4"/>
  <c r="K22" i="4"/>
  <c r="K44" i="4"/>
  <c r="K47" i="4"/>
  <c r="K17" i="4"/>
  <c r="K10" i="4"/>
  <c r="K12" i="4"/>
  <c r="K14" i="4"/>
  <c r="K41" i="4"/>
  <c r="K48" i="4"/>
  <c r="K2" i="4"/>
  <c r="K20" i="4"/>
  <c r="K24" i="4"/>
  <c r="K32" i="4"/>
  <c r="K34" i="4"/>
  <c r="K38" i="4"/>
  <c r="K8" i="4"/>
  <c r="K21" i="4"/>
  <c r="K37" i="4"/>
  <c r="B40" i="3"/>
  <c r="B41" i="3"/>
</calcChain>
</file>

<file path=xl/sharedStrings.xml><?xml version="1.0" encoding="utf-8"?>
<sst xmlns="http://schemas.openxmlformats.org/spreadsheetml/2006/main" count="979" uniqueCount="285">
  <si>
    <t>Name</t>
  </si>
  <si>
    <t>Last Initial</t>
  </si>
  <si>
    <t>Last Name</t>
  </si>
  <si>
    <t>Phone Number</t>
  </si>
  <si>
    <t>Email</t>
  </si>
  <si>
    <t>QS1. Gender</t>
  </si>
  <si>
    <t>QS2. Live in the US</t>
  </si>
  <si>
    <t>QS3. State</t>
  </si>
  <si>
    <t>QS6. Exact Age</t>
  </si>
  <si>
    <t>QS7. Exact date of birth</t>
  </si>
  <si>
    <t>QS8. Sensitive Industry</t>
  </si>
  <si>
    <t>QS9. Past Participation</t>
  </si>
  <si>
    <t>QS10. Last time Participated</t>
  </si>
  <si>
    <t>QS11. Currently Pregnant</t>
  </si>
  <si>
    <t>QS12. Currently Breastfeeding</t>
  </si>
  <si>
    <t>QS13. Read/Write English</t>
  </si>
  <si>
    <t>QS14. Frequency of Smoking Cigarettes</t>
  </si>
  <si>
    <t>QS15. 100 Cigarettes</t>
  </si>
  <si>
    <t>QS16. E-cigarette past 7 days</t>
  </si>
  <si>
    <t>QS18. Brand of Cigarette</t>
  </si>
  <si>
    <t>QS19. Cigarette Taste Type</t>
  </si>
  <si>
    <t>QS20. Menthol/Non-Menthol</t>
  </si>
  <si>
    <t>QS21. Quit for 24 hours</t>
  </si>
  <si>
    <t>QS22. Cigarettes/Day</t>
  </si>
  <si>
    <t>QS23. Quitting within 6 months</t>
  </si>
  <si>
    <t>QS24. Quitting in next 30 days</t>
  </si>
  <si>
    <t>QS25. Last time tried quitting</t>
  </si>
  <si>
    <r>
      <t xml:space="preserve">QS26. Concern about effects of smoking on </t>
    </r>
    <r>
      <rPr>
        <b/>
        <i/>
        <u/>
        <sz val="12"/>
        <color theme="1"/>
        <rFont val="Calibri"/>
        <family val="2"/>
        <scheme val="minor"/>
      </rPr>
      <t>your</t>
    </r>
    <r>
      <rPr>
        <b/>
        <i/>
        <sz val="12"/>
        <color theme="1"/>
        <rFont val="Calibri"/>
        <family val="2"/>
        <scheme val="minor"/>
      </rPr>
      <t xml:space="preserve"> </t>
    </r>
    <r>
      <rPr>
        <b/>
        <sz val="12"/>
        <color theme="1"/>
        <rFont val="Calibri"/>
        <family val="2"/>
        <scheme val="minor"/>
      </rPr>
      <t>health</t>
    </r>
  </si>
  <si>
    <r>
      <t xml:space="preserve">QS27. Concern of effects of smokeon on the </t>
    </r>
    <r>
      <rPr>
        <b/>
        <i/>
        <u/>
        <sz val="12"/>
        <color theme="1"/>
        <rFont val="Calibri"/>
        <family val="2"/>
        <scheme val="minor"/>
      </rPr>
      <t>health of others</t>
    </r>
  </si>
  <si>
    <t>QS28. Education Level</t>
  </si>
  <si>
    <t>QS29. Ethnicity</t>
  </si>
  <si>
    <t>QS30. Income</t>
  </si>
  <si>
    <t>Willing to Participate</t>
  </si>
  <si>
    <t>Legal Age Document</t>
  </si>
  <si>
    <t>Recruited By/Date</t>
  </si>
  <si>
    <t>Validated By/Date</t>
  </si>
  <si>
    <t>Confirmation Email Sent</t>
  </si>
  <si>
    <t>Confirmed via Email</t>
  </si>
  <si>
    <t>Confirmed via Phone</t>
  </si>
  <si>
    <t>Region 
(Facility Location)</t>
  </si>
  <si>
    <t>Group</t>
  </si>
  <si>
    <t>Final Net Participants</t>
  </si>
  <si>
    <t>Gender (QS1) /
Age (QS6)</t>
  </si>
  <si>
    <t>Smoker Type
(QS14 &amp; QS15)</t>
  </si>
  <si>
    <t>Intent to Quit (QS23)</t>
  </si>
  <si>
    <t>Menthold /
Non-Menthol (QS20)</t>
  </si>
  <si>
    <t>Never Users</t>
  </si>
  <si>
    <t>Current Smokers</t>
  </si>
  <si>
    <t>No Intent to Quit</t>
  </si>
  <si>
    <t>Intend to Quit</t>
  </si>
  <si>
    <t>Date</t>
  </si>
  <si>
    <t>Time</t>
  </si>
  <si>
    <t xml:space="preserve">  Classification</t>
  </si>
  <si>
    <t>QS17. Time Since Quit</t>
  </si>
  <si>
    <t>Dispositions</t>
  </si>
  <si>
    <t>Boston</t>
  </si>
  <si>
    <t>Chattanooga</t>
  </si>
  <si>
    <t>St. Louis</t>
  </si>
  <si>
    <t>Las Vegas</t>
  </si>
  <si>
    <t>No Contact Info</t>
  </si>
  <si>
    <t>Busy</t>
  </si>
  <si>
    <t>Phone-No Incoming Calls</t>
  </si>
  <si>
    <t>No Answer</t>
  </si>
  <si>
    <t>Call Back Later</t>
  </si>
  <si>
    <t>Left Voicemail/Message</t>
  </si>
  <si>
    <t>Left Message w/Person</t>
  </si>
  <si>
    <t>Voicemail Full-No Message Left</t>
  </si>
  <si>
    <t>Will Call Back</t>
  </si>
  <si>
    <t>Dropped Call</t>
  </si>
  <si>
    <t>Language Barrier</t>
  </si>
  <si>
    <t>Not Accepting Calls</t>
  </si>
  <si>
    <t>Refused</t>
  </si>
  <si>
    <t>Scheduled for Another Study</t>
  </si>
  <si>
    <t>Can't do Scheduled Time</t>
  </si>
  <si>
    <t>Can't do Scheduled Date</t>
  </si>
  <si>
    <t>Not enough Incentive/Money</t>
  </si>
  <si>
    <t>Too far to travel</t>
  </si>
  <si>
    <t>Retired</t>
  </si>
  <si>
    <t>Disconnected</t>
  </si>
  <si>
    <t>Wrong Number</t>
  </si>
  <si>
    <t>No Longer at Number</t>
  </si>
  <si>
    <t>Fax Number</t>
  </si>
  <si>
    <t>Remove from Call List</t>
  </si>
  <si>
    <t>Screened-Scheduled</t>
  </si>
  <si>
    <t>Screened-Placed on Hold</t>
  </si>
  <si>
    <t>Screened-Overquota Age</t>
  </si>
  <si>
    <t>Screened-Overquota Income</t>
  </si>
  <si>
    <t>Screened-Overquota Education</t>
  </si>
  <si>
    <t>Screened-Terminate</t>
  </si>
  <si>
    <t>M13-1,2</t>
  </si>
  <si>
    <t>Male 21-25</t>
  </si>
  <si>
    <t>M13-3,4</t>
  </si>
  <si>
    <t>Male 26-34</t>
  </si>
  <si>
    <t>Non-Menthol Users</t>
  </si>
  <si>
    <t>M13-5,6</t>
  </si>
  <si>
    <t>Menthol Users</t>
  </si>
  <si>
    <t>M13-7,8</t>
  </si>
  <si>
    <t>Mix of Regular / Menthol Users</t>
  </si>
  <si>
    <t>M13-9,10</t>
  </si>
  <si>
    <t>Former Smokers</t>
  </si>
  <si>
    <t>Recent Quitters (&lt;12 months)</t>
  </si>
  <si>
    <t>M13-11,12</t>
  </si>
  <si>
    <t>Long-Term Quitters (&gt;12 months)</t>
  </si>
  <si>
    <t>M13-13,14</t>
  </si>
  <si>
    <t>M13-15</t>
  </si>
  <si>
    <t>Male 35-49</t>
  </si>
  <si>
    <t>M13-16</t>
  </si>
  <si>
    <t>M13-17</t>
  </si>
  <si>
    <t>M13-18</t>
  </si>
  <si>
    <t>M13-19</t>
  </si>
  <si>
    <t>M13-20</t>
  </si>
  <si>
    <t>M13-21</t>
  </si>
  <si>
    <t>Male 50+</t>
  </si>
  <si>
    <t>M13-22</t>
  </si>
  <si>
    <t>M13-23</t>
  </si>
  <si>
    <t>M13-24</t>
  </si>
  <si>
    <t>M13-25</t>
  </si>
  <si>
    <t>M13-26</t>
  </si>
  <si>
    <t>M13-27,28</t>
  </si>
  <si>
    <t>Female 21-25</t>
  </si>
  <si>
    <t>M13-29,30</t>
  </si>
  <si>
    <t>Female 26-34</t>
  </si>
  <si>
    <t>M13-31,32</t>
  </si>
  <si>
    <t>M13-33,34</t>
  </si>
  <si>
    <t>M13-35,36</t>
  </si>
  <si>
    <t>M13-37,38</t>
  </si>
  <si>
    <t>M13-39,40</t>
  </si>
  <si>
    <t>M13-41</t>
  </si>
  <si>
    <t>Female 35-49</t>
  </si>
  <si>
    <t>M13-42</t>
  </si>
  <si>
    <t>M13-43</t>
  </si>
  <si>
    <t>M13-44</t>
  </si>
  <si>
    <t>M13-45</t>
  </si>
  <si>
    <t>M13-46</t>
  </si>
  <si>
    <t>M13-47</t>
  </si>
  <si>
    <t>Female 50+</t>
  </si>
  <si>
    <t>M13-48</t>
  </si>
  <si>
    <t>M13-49</t>
  </si>
  <si>
    <t>M13-50</t>
  </si>
  <si>
    <t>M13-51</t>
  </si>
  <si>
    <t>M13-52</t>
  </si>
  <si>
    <t>Classification</t>
  </si>
  <si>
    <t xml:space="preserve">Female 21-25 Never Users  </t>
  </si>
  <si>
    <t>Female 35-49 Current Smokers Intend to Quit Mix of Regular / Menthol Users</t>
  </si>
  <si>
    <t>ID Number</t>
  </si>
  <si>
    <t>Female 35-49 Current Smokers No Intent to Quit Menthol Users</t>
  </si>
  <si>
    <t xml:space="preserve">Male 35-49 Never Users  </t>
  </si>
  <si>
    <t>Male 50+ Current Smokers No Intent to Quit Non-Menthol Users</t>
  </si>
  <si>
    <t>Male 35-49 Current Smokers No Intent to Quit Non-Menthol Users</t>
  </si>
  <si>
    <t xml:space="preserve">Female 50+ Never Users  </t>
  </si>
  <si>
    <t xml:space="preserve">Male 35-49 Former Smokers Recent Quitters (&lt;12 months) </t>
  </si>
  <si>
    <t xml:space="preserve">Male 26-34 Former Smokers Recent Quitters (&lt;12 months) </t>
  </si>
  <si>
    <t>Male 35-49 Current Smokers Intend to Quit Mix of Regular / Menthol Users</t>
  </si>
  <si>
    <t xml:space="preserve">Male 26-34 Never Users  </t>
  </si>
  <si>
    <t xml:space="preserve">Female 35-49 Never Users  </t>
  </si>
  <si>
    <t>Female 50+ Current Smokers No Intent to Quit Menthol Users</t>
  </si>
  <si>
    <t>Female 35-49 Current Smokers No Intent to Quit Non-Menthol Users</t>
  </si>
  <si>
    <t xml:space="preserve">Male 26-34 Former Smokers Long-Term Quitters (&gt;12 months) </t>
  </si>
  <si>
    <t>Male 26-34 Current Smokers No Intent to Quit Non-Menthol Users</t>
  </si>
  <si>
    <t xml:space="preserve">Female 26-34 Never Users  </t>
  </si>
  <si>
    <t>Female 26-34 Current Smokers No Intent to Quit Menthol Users</t>
  </si>
  <si>
    <t>Male 26-34 Current Smokers No Intent to Quit Menthol Users</t>
  </si>
  <si>
    <t>Female 50+ Current Smokers Intend to Quit Mix of Regular / Menthol Users</t>
  </si>
  <si>
    <t xml:space="preserve">Female 35-49 Former Smokers Long-Term Quitters (&gt;12 months) </t>
  </si>
  <si>
    <t>Female 50+ Current Smokers No Intent to Quit Non-Menthol Users</t>
  </si>
  <si>
    <t xml:space="preserve">Female 50+ Former Smokers Long-Term Quitters (&gt;12 months) </t>
  </si>
  <si>
    <t xml:space="preserve">Male 21-25 Never Users  </t>
  </si>
  <si>
    <t xml:space="preserve">Male 35-49 Former Smokers Long-Term Quitters (&gt;12 months) </t>
  </si>
  <si>
    <t>Female 26-34 Current Smokers No Intent to Quit Non-Menthol Users</t>
  </si>
  <si>
    <t xml:space="preserve">Female 26-34 Former Smokers Long-Term Quitters (&gt;12 months) </t>
  </si>
  <si>
    <t>Female 26-34 Current Smokers Intend to Quit Mix of Regular / Menthol Users</t>
  </si>
  <si>
    <t>Male 26-34 Current Smokers Intend to Quit Mix of Regular / Menthol Users</t>
  </si>
  <si>
    <t>Male 50+ Current Smokers Intend to Quit Mix of Regular / Menthol Users</t>
  </si>
  <si>
    <t xml:space="preserve">Female 26-34 Former Smokers Recent Quitters (&lt;12 months) </t>
  </si>
  <si>
    <t>Male 35-49 Current Smokers No Intent to Quit Menthol Users</t>
  </si>
  <si>
    <t>Male 50+ Current Smokers No Intent to Quit Menthol Users</t>
  </si>
  <si>
    <t xml:space="preserve">Male 50+ Former Smokers Recent Quitters (&lt;12 months) </t>
  </si>
  <si>
    <t xml:space="preserve">Male 50+ Former Smokers Long-Term Quitters (&gt;12 months) </t>
  </si>
  <si>
    <t xml:space="preserve">Male 50+ Never Users  </t>
  </si>
  <si>
    <t xml:space="preserve">Female 35-49 Former Smokers Recent Quitters (&lt;12 months) </t>
  </si>
  <si>
    <t xml:space="preserve">Female 50+ Former Smokers Recent Quitters (&lt;12 months) </t>
  </si>
  <si>
    <t>Have</t>
  </si>
  <si>
    <t>Need</t>
  </si>
  <si>
    <t>Total</t>
  </si>
  <si>
    <t>Status</t>
  </si>
  <si>
    <t>Male</t>
  </si>
  <si>
    <t>CA</t>
  </si>
  <si>
    <t>no</t>
  </si>
  <si>
    <t>American Spirit</t>
  </si>
  <si>
    <t>Female</t>
  </si>
  <si>
    <t>Yes</t>
  </si>
  <si>
    <t>Hispanic</t>
  </si>
  <si>
    <t>Caucasian</t>
  </si>
  <si>
    <t>None</t>
  </si>
  <si>
    <t>6 to 12 months ago</t>
  </si>
  <si>
    <t>Over 12 months ago</t>
  </si>
  <si>
    <t>N/A</t>
  </si>
  <si>
    <t>No</t>
  </si>
  <si>
    <t>Every day</t>
  </si>
  <si>
    <t>Not at all</t>
  </si>
  <si>
    <t>15 or more years ago</t>
  </si>
  <si>
    <t>Full-flavor Taste</t>
  </si>
  <si>
    <t>Non-Menthol</t>
  </si>
  <si>
    <t>5 times or more</t>
  </si>
  <si>
    <t>More than 6 months ago</t>
  </si>
  <si>
    <t>$100K-149K</t>
  </si>
  <si>
    <t>$50K-75K</t>
  </si>
  <si>
    <t>$75K-100K</t>
  </si>
  <si>
    <t>$25K-50K</t>
  </si>
  <si>
    <t>4-year college degree or more</t>
  </si>
  <si>
    <t>Some college or vocational/technical</t>
  </si>
  <si>
    <t>5 years to less 15 years ago</t>
  </si>
  <si>
    <t>M</t>
  </si>
  <si>
    <t>Marlboro</t>
  </si>
  <si>
    <t>Lighter Taste</t>
  </si>
  <si>
    <t>6 months to less than 1 year ago</t>
  </si>
  <si>
    <t>1 to 2 times</t>
  </si>
  <si>
    <t>0 times</t>
  </si>
  <si>
    <t>Less than 6 months ago</t>
  </si>
  <si>
    <t>MI</t>
  </si>
  <si>
    <t>Newport 100</t>
  </si>
  <si>
    <t>Menthol</t>
  </si>
  <si>
    <t>Never</t>
  </si>
  <si>
    <t>African American</t>
  </si>
  <si>
    <t>VB</t>
  </si>
  <si>
    <t>MMR 8.30</t>
  </si>
  <si>
    <t>Some high school or less</t>
  </si>
  <si>
    <t>1 month to less than 3 months ago</t>
  </si>
  <si>
    <t>High School Graduate</t>
  </si>
  <si>
    <t>Less than $25K</t>
  </si>
  <si>
    <t>HL 8.31</t>
  </si>
  <si>
    <t>Female 21-25 Current Smokers No Intent to Quit Non-Menthol Users</t>
  </si>
  <si>
    <t xml:space="preserve">Male 21-25 Former Smokers Recent Quitters (&lt;12 months) </t>
  </si>
  <si>
    <t>3 months to less than 6 months ago</t>
  </si>
  <si>
    <t>NY</t>
  </si>
  <si>
    <t>$25-49k</t>
  </si>
  <si>
    <t>Some Days</t>
  </si>
  <si>
    <t>Camel Blue</t>
  </si>
  <si>
    <t>HRS 8.31</t>
  </si>
  <si>
    <t>$150K+</t>
  </si>
  <si>
    <t>Location</t>
  </si>
  <si>
    <t>West
(Los Angeles)
9/18/2018</t>
  </si>
  <si>
    <t>Northeast</t>
  </si>
  <si>
    <t>Midwest</t>
  </si>
  <si>
    <t>Male 21-25 Current Smokers No Intent to Quit Non-Menthol Users</t>
  </si>
  <si>
    <t xml:space="preserve">Female 21-25 Former Smokers Long-Term Quitters (&gt;12 months) </t>
  </si>
  <si>
    <t>TN</t>
  </si>
  <si>
    <t>WRS 9/6</t>
  </si>
  <si>
    <t>WRS 9/4</t>
  </si>
  <si>
    <t>L and M</t>
  </si>
  <si>
    <t>Non Menthol</t>
  </si>
  <si>
    <t>WRS 9/5</t>
  </si>
  <si>
    <t>Eagle 20's</t>
  </si>
  <si>
    <t>South</t>
  </si>
  <si>
    <t>JS 9/7</t>
  </si>
  <si>
    <t>WANTS TO BE REMOVED JS 9/7</t>
  </si>
  <si>
    <t>2-year college degree or more</t>
  </si>
  <si>
    <t>Over 25 year age group</t>
  </si>
  <si>
    <t>10 years</t>
  </si>
  <si>
    <t>Coll Grad</t>
  </si>
  <si>
    <t>Mixed- Latino/Asian</t>
  </si>
  <si>
    <t>$50-74k</t>
  </si>
  <si>
    <t>OQ</t>
  </si>
  <si>
    <t>CXLD</t>
  </si>
  <si>
    <t>CONF JS 9/10</t>
  </si>
  <si>
    <t>Not all - long term quitter</t>
  </si>
  <si>
    <t>Over a year ago</t>
  </si>
  <si>
    <t>n/a</t>
  </si>
  <si>
    <t>Some College</t>
  </si>
  <si>
    <t>Cauc</t>
  </si>
  <si>
    <t>WRS 9/7</t>
  </si>
  <si>
    <t>JS 9/11</t>
  </si>
  <si>
    <t>LMM 9/11</t>
  </si>
  <si>
    <t>CONF JS 9/7 - 9/11  follow up CONF JS</t>
  </si>
  <si>
    <t xml:space="preserve"> CONF JS 9/11</t>
  </si>
  <si>
    <t>Show</t>
  </si>
  <si>
    <t>yes</t>
  </si>
  <si>
    <t>4 year college degree</t>
  </si>
  <si>
    <t>$50-75K</t>
  </si>
  <si>
    <t>3:15PM</t>
  </si>
  <si>
    <t>4:15PM</t>
  </si>
  <si>
    <t>marloboro</t>
  </si>
  <si>
    <t>3-4x</t>
  </si>
  <si>
    <t>$100-149K</t>
  </si>
  <si>
    <t>N/S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</si>
</sst>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[&lt;=9999999]###\-####;\(###\)\ ###\-####"/>
    <numFmt numFmtId="165" formatCode="[$-409]mmmm\ d\,\ yyyy;@"/>
    <numFmt numFmtId="166" formatCode="[$-F800]dddd\,\ mmmm\ dd\,\ yyyy"/>
  </numFmts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i/>
      <u/>
      <sz val="12"/>
      <color theme="1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b/>
      <sz val="9"/>
      <color rgb="FFFFFFFF"/>
      <name val="Calibri"/>
      <family val="2"/>
    </font>
    <font>
      <sz val="10"/>
      <color theme="1"/>
      <name val="Calibri"/>
      <family val="2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sz val="12"/>
      <color theme="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rgb="FF4F81BD"/>
        <bgColor indexed="64"/>
      </patternFill>
    </fill>
    <fill>
      <patternFill patternType="solid">
        <fgColor rgb="FFDBE5F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4" tint="-0.249977111117893"/>
      </left>
      <right style="thin">
        <color theme="4" tint="-0.249977111117893"/>
      </right>
      <top style="thin">
        <color theme="4" tint="-0.249977111117893"/>
      </top>
      <bottom style="thin">
        <color theme="4" tint="-0.249977111117893"/>
      </bottom>
      <diagonal/>
    </border>
    <border>
      <left/>
      <right/>
      <top style="thin">
        <color theme="4" tint="-0.249977111117893"/>
      </top>
      <bottom/>
      <diagonal/>
    </border>
    <border>
      <left/>
      <right style="medium">
        <color theme="4" tint="-0.499984740745262"/>
      </right>
      <top style="thin">
        <color theme="4" tint="-0.249977111117893"/>
      </top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indexed="64"/>
      </bottom>
      <diagonal/>
    </border>
  </borders>
  <cellStyleXfs count="18">
    <xf numFmtId="0" fontId="0" fillId="0" borderId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</cellStyleXfs>
  <cellXfs count="127">
    <xf numFmtId="0" fontId="0" fillId="0" borderId="0" xfId="0"/>
    <xf numFmtId="0" fontId="5" fillId="3" borderId="3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left" vertical="center" wrapText="1"/>
    </xf>
    <xf numFmtId="0" fontId="5" fillId="3" borderId="3" xfId="0" applyFont="1" applyFill="1" applyBorder="1" applyAlignment="1">
      <alignment vertical="center" wrapText="1"/>
    </xf>
    <xf numFmtId="0" fontId="5" fillId="3" borderId="4" xfId="0" applyFont="1" applyFill="1" applyBorder="1" applyAlignment="1">
      <alignment vertical="center" wrapText="1"/>
    </xf>
    <xf numFmtId="0" fontId="0" fillId="0" borderId="0" xfId="0"/>
    <xf numFmtId="0" fontId="0" fillId="2" borderId="1" xfId="0" applyFill="1" applyBorder="1"/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right"/>
    </xf>
    <xf numFmtId="0" fontId="0" fillId="0" borderId="10" xfId="0" applyBorder="1"/>
    <xf numFmtId="0" fontId="0" fillId="0" borderId="11" xfId="0" applyBorder="1"/>
    <xf numFmtId="0" fontId="1" fillId="0" borderId="12" xfId="0" applyFont="1" applyBorder="1" applyAlignment="1">
      <alignment horizontal="right"/>
    </xf>
    <xf numFmtId="0" fontId="0" fillId="0" borderId="13" xfId="0" applyBorder="1"/>
    <xf numFmtId="0" fontId="0" fillId="0" borderId="14" xfId="0" applyBorder="1"/>
    <xf numFmtId="0" fontId="1" fillId="0" borderId="15" xfId="0" applyFont="1" applyBorder="1" applyAlignment="1">
      <alignment horizontal="right"/>
    </xf>
    <xf numFmtId="0" fontId="0" fillId="0" borderId="16" xfId="0" applyBorder="1"/>
    <xf numFmtId="0" fontId="0" fillId="0" borderId="17" xfId="0" applyBorder="1"/>
    <xf numFmtId="0" fontId="6" fillId="4" borderId="2" xfId="0" applyFont="1" applyFill="1" applyBorder="1" applyAlignment="1">
      <alignment horizontal="center" vertical="center" wrapText="1"/>
    </xf>
    <xf numFmtId="0" fontId="6" fillId="4" borderId="2" xfId="0" applyFont="1" applyFill="1" applyBorder="1" applyAlignment="1">
      <alignment horizontal="left" vertical="center"/>
    </xf>
    <xf numFmtId="0" fontId="0" fillId="2" borderId="1" xfId="0" applyFill="1" applyBorder="1" applyAlignment="1">
      <alignment wrapText="1"/>
    </xf>
    <xf numFmtId="0" fontId="0" fillId="0" borderId="0" xfId="0" applyAlignment="1">
      <alignment wrapText="1"/>
    </xf>
    <xf numFmtId="0" fontId="9" fillId="0" borderId="0" xfId="0" applyFont="1"/>
    <xf numFmtId="0" fontId="2" fillId="0" borderId="0" xfId="0" applyFont="1" applyAlignment="1">
      <alignment horizontal="right"/>
    </xf>
    <xf numFmtId="0" fontId="0" fillId="0" borderId="0" xfId="0" applyFill="1"/>
    <xf numFmtId="0" fontId="0" fillId="0" borderId="1" xfId="0" applyFill="1" applyBorder="1"/>
    <xf numFmtId="0" fontId="0" fillId="0" borderId="1" xfId="0" applyFill="1" applyBorder="1" applyAlignment="1">
      <alignment wrapText="1"/>
    </xf>
    <xf numFmtId="0" fontId="1" fillId="0" borderId="0" xfId="0" applyFont="1" applyFill="1" applyBorder="1"/>
    <xf numFmtId="0" fontId="0" fillId="0" borderId="0" xfId="0" applyFill="1" applyBorder="1"/>
    <xf numFmtId="0" fontId="0" fillId="0" borderId="0" xfId="0" applyFill="1" applyBorder="1" applyAlignment="1">
      <alignment wrapText="1"/>
    </xf>
    <xf numFmtId="0" fontId="1" fillId="2" borderId="1" xfId="0" applyFont="1" applyFill="1" applyBorder="1"/>
    <xf numFmtId="18" fontId="0" fillId="0" borderId="1" xfId="0" applyNumberFormat="1" applyFill="1" applyBorder="1"/>
    <xf numFmtId="18" fontId="0" fillId="0" borderId="1" xfId="0" applyNumberFormat="1" applyBorder="1"/>
    <xf numFmtId="0" fontId="0" fillId="0" borderId="1" xfId="0" applyFill="1" applyBorder="1" applyAlignment="1">
      <alignment horizontal="center"/>
    </xf>
    <xf numFmtId="0" fontId="7" fillId="0" borderId="1" xfId="3" applyFill="1" applyBorder="1" applyAlignment="1">
      <alignment horizontal="center"/>
    </xf>
    <xf numFmtId="16" fontId="0" fillId="0" borderId="1" xfId="0" applyNumberForma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7" fillId="0" borderId="1" xfId="3" applyBorder="1" applyAlignment="1">
      <alignment horizontal="center"/>
    </xf>
    <xf numFmtId="165" fontId="0" fillId="0" borderId="1" xfId="0" applyNumberFormat="1" applyBorder="1" applyAlignment="1">
      <alignment horizontal="center"/>
    </xf>
    <xf numFmtId="16" fontId="0" fillId="0" borderId="1" xfId="0" applyNumberFormat="1" applyBorder="1" applyAlignment="1">
      <alignment horizontal="center"/>
    </xf>
    <xf numFmtId="165" fontId="0" fillId="0" borderId="1" xfId="0" applyNumberForma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0" fillId="0" borderId="0" xfId="0" applyAlignment="1">
      <alignment horizontal="center"/>
    </xf>
    <xf numFmtId="0" fontId="1" fillId="2" borderId="18" xfId="0" applyFont="1" applyFill="1" applyBorder="1"/>
    <xf numFmtId="0" fontId="0" fillId="0" borderId="0" xfId="0" applyFill="1" applyAlignment="1">
      <alignment horizontal="center"/>
    </xf>
    <xf numFmtId="166" fontId="1" fillId="0" borderId="1" xfId="0" applyNumberFormat="1" applyFont="1" applyFill="1" applyBorder="1"/>
    <xf numFmtId="18" fontId="0" fillId="0" borderId="1" xfId="0" applyNumberFormat="1" applyFill="1" applyBorder="1" applyAlignment="1">
      <alignment horizontal="right"/>
    </xf>
    <xf numFmtId="0" fontId="0" fillId="6" borderId="1" xfId="0" applyFill="1" applyBorder="1" applyAlignment="1">
      <alignment horizontal="center"/>
    </xf>
    <xf numFmtId="0" fontId="0" fillId="0" borderId="1" xfId="0" applyFill="1" applyBorder="1" applyAlignment="1">
      <alignment horizontal="left" wrapText="1"/>
    </xf>
    <xf numFmtId="0" fontId="0" fillId="0" borderId="0" xfId="0"/>
    <xf numFmtId="0" fontId="0" fillId="0" borderId="1" xfId="0" applyBorder="1" applyAlignment="1">
      <alignment wrapText="1"/>
    </xf>
    <xf numFmtId="0" fontId="0" fillId="0" borderId="1" xfId="0" applyFill="1" applyBorder="1" applyAlignment="1">
      <alignment wrapText="1"/>
    </xf>
    <xf numFmtId="0" fontId="0" fillId="0" borderId="0" xfId="0" applyFill="1" applyBorder="1"/>
    <xf numFmtId="0" fontId="0" fillId="0" borderId="1" xfId="0" applyFill="1" applyBorder="1" applyAlignment="1">
      <alignment horizontal="center"/>
    </xf>
    <xf numFmtId="0" fontId="7" fillId="0" borderId="1" xfId="3" applyFill="1" applyBorder="1" applyAlignment="1">
      <alignment horizontal="center"/>
    </xf>
    <xf numFmtId="16" fontId="0" fillId="0" borderId="1" xfId="0" applyNumberForma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7" fillId="0" borderId="1" xfId="3" applyBorder="1" applyAlignment="1">
      <alignment horizontal="center"/>
    </xf>
    <xf numFmtId="165" fontId="0" fillId="0" borderId="1" xfId="0" applyNumberFormat="1" applyBorder="1" applyAlignment="1">
      <alignment horizontal="center"/>
    </xf>
    <xf numFmtId="16" fontId="0" fillId="0" borderId="1" xfId="0" applyNumberFormat="1" applyBorder="1" applyAlignment="1">
      <alignment horizontal="center"/>
    </xf>
    <xf numFmtId="165" fontId="0" fillId="0" borderId="1" xfId="0" applyNumberFormat="1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165" fontId="0" fillId="2" borderId="1" xfId="0" applyNumberForma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165" fontId="0" fillId="0" borderId="0" xfId="0" applyNumberFormat="1" applyFill="1" applyBorder="1" applyAlignment="1">
      <alignment horizontal="center"/>
    </xf>
    <xf numFmtId="16" fontId="0" fillId="0" borderId="0" xfId="0" quotePrefix="1" applyNumberFormat="1" applyFill="1" applyBorder="1" applyAlignment="1">
      <alignment horizontal="center"/>
    </xf>
    <xf numFmtId="0" fontId="0" fillId="0" borderId="0" xfId="0" quotePrefix="1" applyFill="1" applyBorder="1" applyAlignment="1">
      <alignment horizontal="center"/>
    </xf>
    <xf numFmtId="14" fontId="0" fillId="0" borderId="0" xfId="0" applyNumberFormat="1" applyFill="1" applyBorder="1" applyAlignment="1">
      <alignment horizontal="center"/>
    </xf>
    <xf numFmtId="49" fontId="0" fillId="0" borderId="0" xfId="0" applyNumberFormat="1" applyFill="1" applyBorder="1" applyAlignment="1">
      <alignment horizontal="center"/>
    </xf>
    <xf numFmtId="0" fontId="0" fillId="0" borderId="0" xfId="0" applyAlignment="1">
      <alignment horizontal="center"/>
    </xf>
    <xf numFmtId="165" fontId="0" fillId="0" borderId="0" xfId="0" applyNumberFormat="1" applyAlignment="1">
      <alignment horizontal="center"/>
    </xf>
    <xf numFmtId="166" fontId="1" fillId="0" borderId="1" xfId="0" applyNumberFormat="1" applyFont="1" applyFill="1" applyBorder="1"/>
    <xf numFmtId="166" fontId="1" fillId="7" borderId="1" xfId="0" applyNumberFormat="1" applyFont="1" applyFill="1" applyBorder="1"/>
    <xf numFmtId="18" fontId="0" fillId="7" borderId="1" xfId="0" applyNumberFormat="1" applyFill="1" applyBorder="1"/>
    <xf numFmtId="0" fontId="0" fillId="7" borderId="1" xfId="0" applyFill="1" applyBorder="1" applyAlignment="1">
      <alignment wrapText="1"/>
    </xf>
    <xf numFmtId="0" fontId="0" fillId="7" borderId="1" xfId="0" applyFill="1" applyBorder="1" applyAlignment="1">
      <alignment horizontal="center"/>
    </xf>
    <xf numFmtId="0" fontId="7" fillId="7" borderId="1" xfId="3" applyFill="1" applyBorder="1" applyAlignment="1">
      <alignment horizontal="center"/>
    </xf>
    <xf numFmtId="0" fontId="0" fillId="7" borderId="0" xfId="0" applyFill="1"/>
    <xf numFmtId="0" fontId="0" fillId="7" borderId="1" xfId="0" applyFill="1" applyBorder="1"/>
    <xf numFmtId="165" fontId="0" fillId="7" borderId="1" xfId="0" applyNumberFormat="1" applyFill="1" applyBorder="1" applyAlignment="1">
      <alignment horizontal="center"/>
    </xf>
    <xf numFmtId="1" fontId="0" fillId="7" borderId="1" xfId="0" applyNumberFormat="1" applyFill="1" applyBorder="1" applyAlignment="1">
      <alignment horizontal="center"/>
    </xf>
    <xf numFmtId="16" fontId="0" fillId="7" borderId="1" xfId="0" applyNumberFormat="1" applyFill="1" applyBorder="1" applyAlignment="1">
      <alignment horizontal="center"/>
    </xf>
    <xf numFmtId="18" fontId="0" fillId="8" borderId="1" xfId="0" applyNumberFormat="1" applyFill="1" applyBorder="1"/>
    <xf numFmtId="0" fontId="0" fillId="0" borderId="0" xfId="0" applyFill="1"/>
    <xf numFmtId="0" fontId="0" fillId="0" borderId="1" xfId="0" applyFill="1" applyBorder="1" applyAlignment="1">
      <alignment horizontal="center"/>
    </xf>
    <xf numFmtId="16" fontId="0" fillId="0" borderId="1" xfId="0" applyNumberFormat="1" applyFill="1" applyBorder="1" applyAlignment="1">
      <alignment horizontal="center"/>
    </xf>
    <xf numFmtId="0" fontId="0" fillId="0" borderId="1" xfId="0" applyBorder="1" applyAlignment="1">
      <alignment horizontal="center"/>
    </xf>
    <xf numFmtId="165" fontId="0" fillId="0" borderId="1" xfId="0" applyNumberFormat="1" applyFill="1" applyBorder="1" applyAlignment="1">
      <alignment horizontal="center"/>
    </xf>
    <xf numFmtId="0" fontId="0" fillId="0" borderId="0" xfId="0" applyFill="1" applyAlignment="1">
      <alignment horizontal="center"/>
    </xf>
    <xf numFmtId="166" fontId="1" fillId="0" borderId="1" xfId="0" applyNumberFormat="1" applyFont="1" applyFill="1" applyBorder="1"/>
    <xf numFmtId="0" fontId="7" fillId="5" borderId="1" xfId="3" applyFill="1" applyBorder="1" applyAlignment="1">
      <alignment horizontal="center"/>
    </xf>
    <xf numFmtId="0" fontId="0" fillId="7" borderId="19" xfId="0" applyFill="1" applyBorder="1" applyAlignment="1">
      <alignment horizontal="left" wrapText="1"/>
    </xf>
    <xf numFmtId="0" fontId="0" fillId="7" borderId="19" xfId="0" applyFill="1" applyBorder="1" applyAlignment="1">
      <alignment horizontal="center"/>
    </xf>
    <xf numFmtId="0" fontId="7" fillId="7" borderId="19" xfId="3" applyFill="1" applyBorder="1" applyAlignment="1">
      <alignment horizontal="center"/>
    </xf>
    <xf numFmtId="165" fontId="0" fillId="7" borderId="19" xfId="0" applyNumberFormat="1" applyFill="1" applyBorder="1" applyAlignment="1">
      <alignment horizontal="center"/>
    </xf>
    <xf numFmtId="16" fontId="0" fillId="7" borderId="19" xfId="0" applyNumberFormat="1" applyFill="1" applyBorder="1" applyAlignment="1">
      <alignment horizontal="center"/>
    </xf>
    <xf numFmtId="0" fontId="0" fillId="9" borderId="1" xfId="0" applyFill="1" applyBorder="1" applyAlignment="1">
      <alignment horizontal="center"/>
    </xf>
    <xf numFmtId="16" fontId="0" fillId="0" borderId="1" xfId="0" applyNumberForma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16" fontId="0" fillId="7" borderId="19" xfId="0" applyNumberForma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166" fontId="1" fillId="0" borderId="1" xfId="0" applyNumberFormat="1" applyFont="1" applyFill="1" applyBorder="1" applyAlignment="1">
      <alignment horizontal="center"/>
    </xf>
    <xf numFmtId="15" fontId="0" fillId="0" borderId="1" xfId="0" applyNumberFormat="1" applyFill="1" applyBorder="1" applyAlignment="1">
      <alignment horizontal="center"/>
    </xf>
    <xf numFmtId="0" fontId="0" fillId="0" borderId="1" xfId="0" applyFill="1" applyBorder="1" applyAlignment="1">
      <alignment horizontal="center" wrapText="1"/>
    </xf>
    <xf numFmtId="0" fontId="0" fillId="9" borderId="0" xfId="0" applyFill="1" applyAlignment="1">
      <alignment horizontal="center"/>
    </xf>
    <xf numFmtId="0" fontId="0" fillId="9" borderId="0" xfId="0" applyFill="1"/>
    <xf numFmtId="18" fontId="0" fillId="8" borderId="1" xfId="0" applyNumberFormat="1" applyFill="1" applyBorder="1" applyAlignment="1">
      <alignment horizontal="right"/>
    </xf>
    <xf numFmtId="0" fontId="1" fillId="0" borderId="21" xfId="0" applyFont="1" applyFill="1" applyBorder="1" applyAlignment="1">
      <alignment horizontal="center" vertical="center"/>
    </xf>
    <xf numFmtId="0" fontId="1" fillId="0" borderId="21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 vertical="center"/>
    </xf>
    <xf numFmtId="0" fontId="1" fillId="9" borderId="22" xfId="0" applyFont="1" applyFill="1" applyBorder="1"/>
    <xf numFmtId="0" fontId="0" fillId="0" borderId="1" xfId="0" applyBorder="1" applyAlignment="1">
      <alignment horizontal="center" wrapText="1"/>
    </xf>
    <xf numFmtId="0" fontId="0" fillId="0" borderId="0" xfId="0" applyFill="1" applyBorder="1" applyAlignment="1">
      <alignment horizontal="center" wrapText="1"/>
    </xf>
    <xf numFmtId="165" fontId="0" fillId="0" borderId="1" xfId="0" applyNumberFormat="1" applyFill="1" applyBorder="1" applyAlignment="1">
      <alignment horizontal="center" wrapText="1"/>
    </xf>
    <xf numFmtId="165" fontId="0" fillId="0" borderId="1" xfId="0" applyNumberFormat="1" applyBorder="1" applyAlignment="1">
      <alignment horizontal="center" wrapText="1"/>
    </xf>
    <xf numFmtId="0" fontId="0" fillId="0" borderId="1" xfId="0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165" fontId="2" fillId="0" borderId="1" xfId="0" applyNumberFormat="1" applyFont="1" applyFill="1" applyBorder="1" applyAlignment="1">
      <alignment horizontal="center" vertical="center" wrapText="1"/>
    </xf>
    <xf numFmtId="0" fontId="2" fillId="0" borderId="18" xfId="0" applyFont="1" applyFill="1" applyBorder="1" applyAlignment="1">
      <alignment horizontal="center" vertical="center" wrapText="1"/>
    </xf>
    <xf numFmtId="0" fontId="2" fillId="0" borderId="20" xfId="0" applyFont="1" applyFill="1" applyBorder="1" applyAlignment="1">
      <alignment horizontal="center" vertical="center" wrapText="1"/>
    </xf>
    <xf numFmtId="0" fontId="2" fillId="0" borderId="19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center" vertical="center" wrapText="1"/>
    </xf>
  </cellXfs>
  <cellStyles count="18">
    <cellStyle name="Followed Hyperlink" xfId="2" builtinId="9" hidden="1"/>
    <cellStyle name="Followed Hyperlink" xfId="4" builtinId="9" hidden="1"/>
    <cellStyle name="Followed Hyperlink" xfId="5" builtinId="9" hidden="1"/>
    <cellStyle name="Followed Hyperlink" xfId="6" builtinId="9" hidden="1"/>
    <cellStyle name="Followed Hyperlink" xfId="7" builtinId="9" hidden="1"/>
    <cellStyle name="Followed Hyperlink" xfId="8" builtinId="9" hidden="1"/>
    <cellStyle name="Followed Hyperlink" xfId="9" builtinId="9" hidden="1"/>
    <cellStyle name="Followed Hyperlink" xfId="10" builtinId="9" hidden="1"/>
    <cellStyle name="Followed Hyperlink" xfId="11" builtinId="9" hidden="1"/>
    <cellStyle name="Followed Hyperlink" xfId="12" builtinId="9" hidden="1"/>
    <cellStyle name="Followed Hyperlink" xfId="13" builtinId="9" hidden="1"/>
    <cellStyle name="Followed Hyperlink" xfId="14" builtinId="9" hidden="1"/>
    <cellStyle name="Followed Hyperlink" xfId="15" builtinId="9" hidden="1"/>
    <cellStyle name="Followed Hyperlink" xfId="16" builtinId="9" hidden="1"/>
    <cellStyle name="Followed Hyperlink" xfId="17" builtinId="9" hidden="1"/>
    <cellStyle name="Hyperlink" xfId="1" builtinId="8" hidden="1"/>
    <cellStyle name="Hyperlink" xfId="3" builtinId="8"/>
    <cellStyle name="Normal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usernames" Target="revisions/userNam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revisionHeaders" Target="revisions/revisionHeaders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lpogossian\Desktop\f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ogress Report"/>
      <sheetName val="Paramus 7.10-7.13"/>
      <sheetName val="Quota"/>
      <sheetName val="Dropdowns"/>
      <sheetName val="Holds"/>
    </sheetNames>
    <sheetDataSet>
      <sheetData sheetId="0" refreshError="1"/>
      <sheetData sheetId="1" refreshError="1"/>
      <sheetData sheetId="2" refreshError="1"/>
      <sheetData sheetId="3">
        <row r="2">
          <cell r="L2" t="str">
            <v>Some high school or less</v>
          </cell>
          <cell r="M2" t="str">
            <v xml:space="preserve">African-American / Black  </v>
          </cell>
          <cell r="N2" t="str">
            <v>Less than $25,000</v>
          </cell>
        </row>
        <row r="3">
          <cell r="L3" t="str">
            <v>High school graduate</v>
          </cell>
          <cell r="M3" t="str">
            <v>Caucasian / White</v>
          </cell>
          <cell r="N3" t="str">
            <v>$25,000 - $49,999</v>
          </cell>
        </row>
        <row r="4">
          <cell r="L4" t="str">
            <v>Some college or vocational/technical</v>
          </cell>
          <cell r="M4" t="str">
            <v xml:space="preserve">Latino / Hispanic  </v>
          </cell>
          <cell r="N4" t="str">
            <v xml:space="preserve">$50,000 - $74,999 </v>
          </cell>
        </row>
        <row r="5">
          <cell r="L5" t="str">
            <v>4-year college degree or more</v>
          </cell>
          <cell r="M5" t="str">
            <v>Asian</v>
          </cell>
          <cell r="N5" t="str">
            <v>$75,000 - $99,999</v>
          </cell>
        </row>
        <row r="6">
          <cell r="M6" t="str">
            <v xml:space="preserve">Another group </v>
          </cell>
          <cell r="N6" t="str">
            <v>$100,000 - $149,999</v>
          </cell>
        </row>
        <row r="7">
          <cell r="N7" t="str">
            <v>$150,000 or more</v>
          </cell>
        </row>
      </sheetData>
      <sheetData sheetId="4" refreshError="1"/>
    </sheetDataSet>
  </externalBook>
</externalLink>
</file>

<file path=xl/revisions/_rels/revisionHeaders.xml.rels><?xml version="1.0" encoding="UTF-8" standalone="yes"?>
<Relationships xmlns="http://schemas.openxmlformats.org/package/2006/relationships"><Relationship Id="rId121" Type="http://schemas.openxmlformats.org/officeDocument/2006/relationships/revisionLog" Target="revisionLog103.xml"/><Relationship Id="rId122" Type="http://schemas.openxmlformats.org/officeDocument/2006/relationships/revisionLog" Target="revisionLog1.xml"/></Relationships>
</file>

<file path=xl/revisions/revisionHeaders.xml><?xml version="1.0" encoding="utf-8"?>
<head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guid="{80DDBE6D-6A22-489F-945F-D62A60B3338C}" diskRevisions="1" revisionId="1244" version="3">
  <header guid="{755D402B-3760-4BD9-BFA1-269575D41EC5}" dateTime="2019-08-15T13:15:41" maxSheetId="6" userName="Karen Delaney" r:id="rId121" minRId="1153" maxRId="1229">
    <sheetIdMap count="5">
      <sheetId val="1"/>
      <sheetId val="2"/>
      <sheetId val="3"/>
      <sheetId val="4"/>
      <sheetId val="5"/>
    </sheetIdMap>
  </header>
  <header guid="{80DDBE6D-6A22-489F-945F-D62A60B3338C}" dateTime="2019-08-15T13:19:30" maxSheetId="6" userName="Karen Delaney" r:id="rId122" minRId="1232" maxRId="1242">
    <sheetIdMap count="5">
      <sheetId val="1"/>
      <sheetId val="2"/>
      <sheetId val="3"/>
      <sheetId val="4"/>
      <sheetId val="5"/>
    </sheetIdMap>
  </header>
</headers>
</file>

<file path=xl/revisions/revisionLog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32" sId="2">
    <oc r="G6" t="inlineStr">
      <is>
        <t>H</t>
      </is>
    </oc>
    <nc r="G6"/>
  </rcc>
  <rcc rId="1233" sId="2">
    <oc r="G7" t="inlineStr">
      <is>
        <t>M</t>
      </is>
    </oc>
    <nc r="G7"/>
  </rcc>
  <rcc rId="1234" sId="2">
    <oc r="G8" t="inlineStr">
      <is>
        <t>C</t>
      </is>
    </oc>
    <nc r="G8"/>
  </rcc>
  <rcc rId="1235" sId="2">
    <oc r="G9" t="inlineStr">
      <is>
        <t>L</t>
      </is>
    </oc>
    <nc r="G9"/>
  </rcc>
  <rcc rId="1236" sId="2">
    <oc r="G10" t="inlineStr">
      <is>
        <t>Z</t>
      </is>
    </oc>
    <nc r="G10"/>
  </rcc>
  <rcc rId="1237" sId="2">
    <oc r="G11" t="inlineStr">
      <is>
        <t>S</t>
      </is>
    </oc>
    <nc r="G11"/>
  </rcc>
  <rcc rId="1238" sId="2">
    <oc r="G12" t="inlineStr">
      <is>
        <t>T</t>
      </is>
    </oc>
    <nc r="G12"/>
  </rcc>
  <rcc rId="1239" sId="2">
    <oc r="G13" t="inlineStr">
      <is>
        <t>P</t>
      </is>
    </oc>
    <nc r="G13"/>
  </rcc>
  <rcc rId="1240" sId="2">
    <oc r="G14" t="inlineStr">
      <is>
        <t>P</t>
      </is>
    </oc>
    <nc r="G14"/>
  </rcc>
  <rcc rId="1241" sId="2">
    <oc r="G15" t="inlineStr">
      <is>
        <t>D</t>
      </is>
    </oc>
    <nc r="G15"/>
  </rcc>
  <rcc rId="1242" sId="2">
    <oc r="G16" t="inlineStr">
      <is>
        <t>F</t>
      </is>
    </oc>
    <nc r="G16"/>
  </rcc>
  <rcv guid="{4BC25F6A-B703-40AA-8A73-6E06702F5F24}" action="delete"/>
  <rdn rId="0" localSheetId="2" customView="1" name="Z_4BC25F6A_B703_40AA_8A73_6E06702F5F24_.wvu.FilterData" hidden="1" oldHidden="1">
    <formula>'60 minute Discussion'!$B$2:$AK$4</formula>
    <oldFormula>'60 minute Discussion'!$B$2:$AK$4</oldFormula>
  </rdn>
  <rdn rId="0" localSheetId="3" customView="1" name="Z_4BC25F6A_B703_40AA_8A73_6E06702F5F24_.wvu.FilterData" hidden="1" oldHidden="1">
    <formula>Quota!$A$1:$B$41</formula>
    <oldFormula>Quota!$A$1:$B$41</oldFormula>
  </rdn>
  <rcv guid="{4BC25F6A-B703-40AA-8A73-6E06702F5F24}" action="add"/>
</revisions>
</file>

<file path=xl/revisions/revisionLog10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153" sId="2">
    <oc r="F6" t="inlineStr">
      <is>
        <t>Hector</t>
      </is>
    </oc>
    <nc r="F6"/>
  </rcc>
  <rcc rId="1154" sId="2">
    <oc r="F7" t="inlineStr">
      <is>
        <t>Julia</t>
      </is>
    </oc>
    <nc r="F7"/>
  </rcc>
  <rcc rId="1155" sId="2">
    <oc r="F8" t="inlineStr">
      <is>
        <t>Dustin</t>
      </is>
    </oc>
    <nc r="F8"/>
  </rcc>
  <rcc rId="1156" sId="2">
    <oc r="F9" t="inlineStr">
      <is>
        <t>Lauren</t>
      </is>
    </oc>
    <nc r="F9"/>
  </rcc>
  <rcc rId="1157" sId="2">
    <oc r="F10" t="inlineStr">
      <is>
        <t>Garrett</t>
      </is>
    </oc>
    <nc r="F10"/>
  </rcc>
  <rcc rId="1158" sId="2">
    <oc r="F11" t="inlineStr">
      <is>
        <t>Tamara</t>
      </is>
    </oc>
    <nc r="F11"/>
  </rcc>
  <rcc rId="1159" sId="2">
    <oc r="F12" t="inlineStr">
      <is>
        <t xml:space="preserve">Mike </t>
      </is>
    </oc>
    <nc r="F12"/>
  </rcc>
  <rcc rId="1160" sId="2">
    <oc r="F13" t="inlineStr">
      <is>
        <t>Christina</t>
      </is>
    </oc>
    <nc r="F13"/>
  </rcc>
  <rcc rId="1161" sId="2">
    <oc r="F14" t="inlineStr">
      <is>
        <t>David</t>
      </is>
    </oc>
    <nc r="F14"/>
  </rcc>
  <rcc rId="1162" sId="2">
    <oc r="F15" t="inlineStr">
      <is>
        <t>Anyela</t>
      </is>
    </oc>
    <nc r="F15"/>
  </rcc>
  <rcc rId="1163" sId="2">
    <oc r="F16" t="inlineStr">
      <is>
        <t>Vincent</t>
      </is>
    </oc>
    <nc r="F16"/>
  </rcc>
  <rcc rId="1164" sId="2" numFmtId="19">
    <oc r="L6">
      <v>22047</v>
    </oc>
    <nc r="L6"/>
  </rcc>
  <rcc rId="1165" sId="2" numFmtId="19">
    <oc r="L7">
      <v>33981</v>
    </oc>
    <nc r="L7"/>
  </rcc>
  <rcc rId="1166" sId="2" numFmtId="19">
    <oc r="L8">
      <v>32283</v>
    </oc>
    <nc r="L8"/>
  </rcc>
  <rcc rId="1167" sId="2" numFmtId="19">
    <oc r="L9">
      <v>21193</v>
    </oc>
    <nc r="L9"/>
  </rcc>
  <rcc rId="1168" sId="2" numFmtId="19">
    <oc r="L10">
      <v>32742</v>
    </oc>
    <nc r="L10"/>
  </rcc>
  <rcc rId="1169" sId="2" numFmtId="19">
    <oc r="L11">
      <v>22675</v>
    </oc>
    <nc r="L11"/>
  </rcc>
  <rcc rId="1170" sId="2" numFmtId="19">
    <oc r="L12">
      <v>31166</v>
    </oc>
    <nc r="L12"/>
  </rcc>
  <rcc rId="1171" sId="2" numFmtId="19">
    <oc r="L13">
      <v>28398</v>
    </oc>
    <nc r="L13"/>
  </rcc>
  <rcc rId="1172" sId="2" numFmtId="19">
    <oc r="L14">
      <v>34449</v>
    </oc>
    <nc r="L14"/>
  </rcc>
  <rcc rId="1173" sId="2" numFmtId="19">
    <oc r="L15">
      <v>35466</v>
    </oc>
    <nc r="L15"/>
  </rcc>
  <rcc rId="1174" sId="2" numFmtId="19">
    <oc r="L16">
      <v>33346</v>
    </oc>
    <nc r="L16"/>
  </rcc>
  <rcc rId="1175" sId="5" numFmtId="19">
    <oc r="O4">
      <v>33663</v>
    </oc>
    <nc r="O4"/>
  </rcc>
  <rcc rId="1176" sId="5" numFmtId="19">
    <oc r="O5">
      <v>33965</v>
    </oc>
    <nc r="O5"/>
  </rcc>
  <rcc rId="1177" sId="5" numFmtId="19">
    <oc r="O6">
      <v>33886</v>
    </oc>
    <nc r="O6"/>
  </rcc>
  <rcc rId="1178" sId="5" numFmtId="19">
    <oc r="O7">
      <v>33001</v>
    </oc>
    <nc r="O7"/>
  </rcc>
  <rcc rId="1179" sId="5" numFmtId="19">
    <oc r="O8">
      <v>27148</v>
    </oc>
    <nc r="O8"/>
  </rcc>
  <rcc rId="1180" sId="5" numFmtId="19">
    <oc r="O9">
      <v>34661</v>
    </oc>
    <nc r="O9"/>
  </rcc>
  <rcc rId="1181" sId="5" numFmtId="19">
    <oc r="O10">
      <v>31223</v>
    </oc>
    <nc r="O10"/>
  </rcc>
  <rcc rId="1182" sId="5" numFmtId="19">
    <oc r="O11">
      <v>34661</v>
    </oc>
    <nc r="O11"/>
  </rcc>
  <rcc rId="1183" sId="5" numFmtId="19">
    <oc r="O12">
      <v>34970</v>
    </oc>
    <nc r="O12"/>
  </rcc>
  <rcc rId="1184" sId="5" numFmtId="20">
    <oc r="O13">
      <v>35317</v>
    </oc>
    <nc r="O13"/>
  </rcc>
  <rcc rId="1185" sId="5">
    <oc r="F4" t="inlineStr">
      <is>
        <t>Anthony</t>
      </is>
    </oc>
    <nc r="F4"/>
  </rcc>
  <rcc rId="1186" sId="5">
    <oc r="G4" t="inlineStr">
      <is>
        <t>C</t>
      </is>
    </oc>
    <nc r="G4"/>
  </rcc>
  <rcc rId="1187" sId="5">
    <oc r="H4" t="inlineStr">
      <is>
        <t>Cintron</t>
      </is>
    </oc>
    <nc r="H4"/>
  </rcc>
  <rcc rId="1188" sId="5">
    <oc r="I4" t="inlineStr">
      <is>
        <t>917-742-5296</t>
      </is>
    </oc>
    <nc r="I4"/>
  </rcc>
  <rcc rId="1189" sId="5">
    <oc r="J4" t="inlineStr">
      <is>
        <t>ajcintron25@gmail.com</t>
      </is>
    </oc>
    <nc r="J4"/>
  </rcc>
  <rcc rId="1190" sId="5">
    <oc r="F5" t="inlineStr">
      <is>
        <t>Alec</t>
      </is>
    </oc>
    <nc r="F5"/>
  </rcc>
  <rcc rId="1191" sId="5">
    <oc r="G5" t="inlineStr">
      <is>
        <t>S</t>
      </is>
    </oc>
    <nc r="G5"/>
  </rcc>
  <rcc rId="1192" sId="5">
    <oc r="H5" t="inlineStr">
      <is>
        <t>Sanger</t>
      </is>
    </oc>
    <nc r="H5"/>
  </rcc>
  <rcc rId="1193" sId="5">
    <oc r="F6" t="inlineStr">
      <is>
        <t>Michael</t>
      </is>
    </oc>
    <nc r="F6"/>
  </rcc>
  <rcc rId="1194" sId="5">
    <oc r="G6" t="inlineStr">
      <is>
        <t>M</t>
      </is>
    </oc>
    <nc r="G6"/>
  </rcc>
  <rcc rId="1195" sId="5">
    <oc r="H6" t="inlineStr">
      <is>
        <t>Morris</t>
      </is>
    </oc>
    <nc r="H6"/>
  </rcc>
  <rcc rId="1196" sId="5">
    <oc r="I6" t="inlineStr">
      <is>
        <t>423-463-7057</t>
      </is>
    </oc>
    <nc r="I6"/>
  </rcc>
  <rcc rId="1197" sId="5">
    <oc r="J6" t="inlineStr">
      <is>
        <t>mmorris.mil@gmail.com</t>
      </is>
    </oc>
    <nc r="J6"/>
  </rcc>
  <rcc rId="1198" sId="5">
    <oc r="F7" t="inlineStr">
      <is>
        <t xml:space="preserve">Daniel </t>
      </is>
    </oc>
    <nc r="F7"/>
  </rcc>
  <rcc rId="1199" sId="5">
    <oc r="G7" t="inlineStr">
      <is>
        <t>F</t>
      </is>
    </oc>
    <nc r="G7"/>
  </rcc>
  <rcc rId="1200" sId="5">
    <oc r="F8" t="inlineStr">
      <is>
        <t>Will</t>
      </is>
    </oc>
    <nc r="F8"/>
  </rcc>
  <rcc rId="1201" sId="5">
    <oc r="G8" t="inlineStr">
      <is>
        <t>H</t>
      </is>
    </oc>
    <nc r="G8"/>
  </rcc>
  <rcc rId="1202" sId="5">
    <oc r="H8" t="inlineStr">
      <is>
        <t>Hawn</t>
      </is>
    </oc>
    <nc r="H8"/>
  </rcc>
  <rcc rId="1203" sId="5">
    <oc r="I8" t="inlineStr">
      <is>
        <t>423-290-9916</t>
      </is>
    </oc>
    <nc r="I8"/>
  </rcc>
  <rcc rId="1204" sId="5">
    <oc r="J8" t="inlineStr">
      <is>
        <t>will.b.hawn@gmail.com</t>
      </is>
    </oc>
    <nc r="J8"/>
  </rcc>
  <rcc rId="1205" sId="5">
    <oc r="F9" t="inlineStr">
      <is>
        <t>George</t>
      </is>
    </oc>
    <nc r="F9"/>
  </rcc>
  <rcc rId="1206" sId="5">
    <oc r="G9" t="inlineStr">
      <is>
        <t>W</t>
      </is>
    </oc>
    <nc r="G9"/>
  </rcc>
  <rcc rId="1207" sId="5">
    <oc r="H9" t="inlineStr">
      <is>
        <t>Wade</t>
      </is>
    </oc>
    <nc r="H9"/>
  </rcc>
  <rcc rId="1208" sId="5">
    <oc r="I9" t="inlineStr">
      <is>
        <t>423-208-2380</t>
      </is>
    </oc>
    <nc r="I9"/>
  </rcc>
  <rcc rId="1209" sId="5">
    <oc r="J9" t="inlineStr">
      <is>
        <t>gwade1904@icloud.com</t>
      </is>
    </oc>
    <nc r="J9"/>
  </rcc>
  <rcc rId="1210" sId="5">
    <oc r="F10" t="inlineStr">
      <is>
        <t>Rajene</t>
      </is>
    </oc>
    <nc r="F10"/>
  </rcc>
  <rcc rId="1211" sId="5">
    <oc r="G10" t="inlineStr">
      <is>
        <t>R</t>
      </is>
    </oc>
    <nc r="G10"/>
  </rcc>
  <rcc rId="1212" sId="5">
    <oc r="H10" t="inlineStr">
      <is>
        <t>Reynolds</t>
      </is>
    </oc>
    <nc r="H10"/>
  </rcc>
  <rcc rId="1213" sId="5">
    <oc r="I10" t="inlineStr">
      <is>
        <t>313-699-5100</t>
      </is>
    </oc>
    <nc r="I10"/>
  </rcc>
  <rcc rId="1214" sId="5">
    <oc r="J10" t="inlineStr">
      <is>
        <t>reynolds_enejar@yahoo.com</t>
      </is>
    </oc>
    <nc r="J10"/>
  </rcc>
  <rcc rId="1215" sId="5">
    <oc r="F11" t="inlineStr">
      <is>
        <t>George</t>
      </is>
    </oc>
    <nc r="F11"/>
  </rcc>
  <rcc rId="1216" sId="5">
    <oc r="G11" t="inlineStr">
      <is>
        <t>W</t>
      </is>
    </oc>
    <nc r="G11"/>
  </rcc>
  <rcc rId="1217" sId="5">
    <oc r="H11" t="inlineStr">
      <is>
        <t>Wade</t>
      </is>
    </oc>
    <nc r="H11"/>
  </rcc>
  <rcc rId="1218" sId="5">
    <oc r="I11" t="inlineStr">
      <is>
        <t>423-208-2380</t>
      </is>
    </oc>
    <nc r="I11"/>
  </rcc>
  <rcc rId="1219" sId="5">
    <oc r="J11" t="inlineStr">
      <is>
        <t>gwade1904@icloud.com</t>
      </is>
    </oc>
    <nc r="J11"/>
  </rcc>
  <rcc rId="1220" sId="5">
    <oc r="F12" t="inlineStr">
      <is>
        <t>Kate</t>
      </is>
    </oc>
    <nc r="F12"/>
  </rcc>
  <rcc rId="1221" sId="5">
    <oc r="G12" t="inlineStr">
      <is>
        <t>M</t>
      </is>
    </oc>
    <nc r="G12"/>
  </rcc>
  <rcc rId="1222" sId="5">
    <oc r="H12" t="inlineStr">
      <is>
        <t>Morgan</t>
      </is>
    </oc>
    <nc r="H12"/>
  </rcc>
  <rcc rId="1223" sId="5">
    <oc r="I12" t="inlineStr">
      <is>
        <t>901-451-3374</t>
      </is>
    </oc>
    <nc r="I12"/>
  </rcc>
  <rcc rId="1224" sId="5">
    <oc r="J12" t="inlineStr">
      <is>
        <t>katemorgan928@gmail.com</t>
      </is>
    </oc>
    <nc r="J12"/>
  </rcc>
  <rcc rId="1225" sId="5">
    <oc r="F13" t="inlineStr">
      <is>
        <t>Henry</t>
      </is>
    </oc>
    <nc r="F13"/>
  </rcc>
  <rcc rId="1226" sId="5">
    <oc r="G13" t="inlineStr">
      <is>
        <t>K</t>
      </is>
    </oc>
    <nc r="G13"/>
  </rcc>
  <rcc rId="1227" sId="5">
    <oc r="H13" t="inlineStr">
      <is>
        <t>Korman</t>
      </is>
    </oc>
    <nc r="H13"/>
  </rcc>
  <rcc rId="1228" sId="5">
    <oc r="I13" t="inlineStr">
      <is>
        <t>818-809-6292</t>
      </is>
    </oc>
    <nc r="I13"/>
  </rcc>
  <rcc rId="1229" sId="5">
    <oc r="J13" t="inlineStr">
      <is>
        <t>henry.m.korman@gmail.com</t>
      </is>
    </oc>
    <nc r="J13"/>
  </rcc>
  <rdn rId="0" localSheetId="2" customView="1" name="Z_4BC25F6A_B703_40AA_8A73_6E06702F5F24_.wvu.FilterData" hidden="1" oldHidden="1">
    <formula>'60 minute Discussion'!$B$2:$AK$4</formula>
  </rdn>
  <rdn rId="0" localSheetId="3" customView="1" name="Z_4BC25F6A_B703_40AA_8A73_6E06702F5F24_.wvu.FilterData" hidden="1" oldHidden="1">
    <formula>Quota!$A$1:$B$41</formula>
  </rdn>
  <rcv guid="{4BC25F6A-B703-40AA-8A73-6E06702F5F24}" action="add"/>
</revisions>
</file>

<file path=xl/revisions/userNames.xml><?xml version="1.0" encoding="utf-8"?>
<us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count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7.bin"/><Relationship Id="rId3" Type="http://schemas.openxmlformats.org/officeDocument/2006/relationships/printerSettings" Target="../printerSettings/printerSettings12.bin"/><Relationship Id="rId7" Type="http://schemas.openxmlformats.org/officeDocument/2006/relationships/printerSettings" Target="../printerSettings/printerSettings16.bin"/><Relationship Id="rId2" Type="http://schemas.openxmlformats.org/officeDocument/2006/relationships/printerSettings" Target="../printerSettings/printerSettings11.bin"/><Relationship Id="rId1" Type="http://schemas.openxmlformats.org/officeDocument/2006/relationships/printerSettings" Target="../printerSettings/printerSettings10.bin"/><Relationship Id="rId6" Type="http://schemas.openxmlformats.org/officeDocument/2006/relationships/printerSettings" Target="../printerSettings/printerSettings15.bin"/><Relationship Id="rId5" Type="http://schemas.openxmlformats.org/officeDocument/2006/relationships/printerSettings" Target="../printerSettings/printerSettings14.bin"/><Relationship Id="rId4" Type="http://schemas.openxmlformats.org/officeDocument/2006/relationships/printerSettings" Target="../printerSettings/printerSettings13.bin"/><Relationship Id="rId9" Type="http://schemas.openxmlformats.org/officeDocument/2006/relationships/printerSettings" Target="../printerSettings/printerSettings1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32"/>
  <sheetViews>
    <sheetView zoomScale="80" zoomScaleNormal="80" zoomScalePageLayoutView="80" workbookViewId="0">
      <selection activeCell="C49" sqref="C49"/>
    </sheetView>
  </sheetViews>
  <sheetFormatPr defaultColWidth="8.85546875" defaultRowHeight="15" x14ac:dyDescent="0.25"/>
  <cols>
    <col min="1" max="1" width="30" bestFit="1" customWidth="1"/>
    <col min="2" max="2" width="7.28515625" bestFit="1" customWidth="1"/>
    <col min="3" max="3" width="12.28515625" bestFit="1" customWidth="1"/>
    <col min="4" max="4" width="8.42578125" bestFit="1" customWidth="1"/>
    <col min="5" max="5" width="10" bestFit="1" customWidth="1"/>
  </cols>
  <sheetData>
    <row r="1" spans="1:5" x14ac:dyDescent="0.25">
      <c r="A1" s="7" t="s">
        <v>54</v>
      </c>
      <c r="B1" s="8" t="s">
        <v>55</v>
      </c>
      <c r="C1" s="8" t="s">
        <v>56</v>
      </c>
      <c r="D1" s="8" t="s">
        <v>57</v>
      </c>
      <c r="E1" s="8" t="s">
        <v>58</v>
      </c>
    </row>
    <row r="2" spans="1:5" ht="15.75" thickBot="1" x14ac:dyDescent="0.3">
      <c r="A2" s="9"/>
      <c r="B2" s="10"/>
      <c r="C2" s="10"/>
      <c r="D2" s="10"/>
      <c r="E2" s="10"/>
    </row>
    <row r="3" spans="1:5" x14ac:dyDescent="0.25">
      <c r="A3" s="11" t="s">
        <v>59</v>
      </c>
      <c r="B3" s="12"/>
      <c r="C3" s="12"/>
      <c r="D3" s="12"/>
      <c r="E3" s="13"/>
    </row>
    <row r="4" spans="1:5" x14ac:dyDescent="0.25">
      <c r="A4" s="14" t="s">
        <v>60</v>
      </c>
      <c r="B4" s="15"/>
      <c r="C4" s="15"/>
      <c r="D4" s="15"/>
      <c r="E4" s="16"/>
    </row>
    <row r="5" spans="1:5" x14ac:dyDescent="0.25">
      <c r="A5" s="14" t="s">
        <v>61</v>
      </c>
      <c r="B5" s="15"/>
      <c r="C5" s="15"/>
      <c r="D5" s="15"/>
      <c r="E5" s="16"/>
    </row>
    <row r="6" spans="1:5" x14ac:dyDescent="0.25">
      <c r="A6" s="14" t="s">
        <v>62</v>
      </c>
      <c r="B6" s="15"/>
      <c r="C6" s="15"/>
      <c r="D6" s="15"/>
      <c r="E6" s="16"/>
    </row>
    <row r="7" spans="1:5" x14ac:dyDescent="0.25">
      <c r="A7" s="14" t="s">
        <v>63</v>
      </c>
      <c r="B7" s="15"/>
      <c r="C7" s="15"/>
      <c r="D7" s="15"/>
      <c r="E7" s="16"/>
    </row>
    <row r="8" spans="1:5" x14ac:dyDescent="0.25">
      <c r="A8" s="14" t="s">
        <v>64</v>
      </c>
      <c r="B8" s="15"/>
      <c r="C8" s="15"/>
      <c r="D8" s="15"/>
      <c r="E8" s="16"/>
    </row>
    <row r="9" spans="1:5" x14ac:dyDescent="0.25">
      <c r="A9" s="14" t="s">
        <v>65</v>
      </c>
      <c r="B9" s="15"/>
      <c r="C9" s="15"/>
      <c r="D9" s="15"/>
      <c r="E9" s="16"/>
    </row>
    <row r="10" spans="1:5" x14ac:dyDescent="0.25">
      <c r="A10" s="14" t="s">
        <v>66</v>
      </c>
      <c r="B10" s="15"/>
      <c r="C10" s="15"/>
      <c r="D10" s="15"/>
      <c r="E10" s="16"/>
    </row>
    <row r="11" spans="1:5" x14ac:dyDescent="0.25">
      <c r="A11" s="14" t="s">
        <v>67</v>
      </c>
      <c r="B11" s="15"/>
      <c r="C11" s="15"/>
      <c r="D11" s="15"/>
      <c r="E11" s="16"/>
    </row>
    <row r="12" spans="1:5" x14ac:dyDescent="0.25">
      <c r="A12" s="14" t="s">
        <v>68</v>
      </c>
      <c r="B12" s="15"/>
      <c r="C12" s="15"/>
      <c r="D12" s="15"/>
      <c r="E12" s="16"/>
    </row>
    <row r="13" spans="1:5" x14ac:dyDescent="0.25">
      <c r="A13" s="14" t="s">
        <v>69</v>
      </c>
      <c r="B13" s="15"/>
      <c r="C13" s="15"/>
      <c r="D13" s="15"/>
      <c r="E13" s="16"/>
    </row>
    <row r="14" spans="1:5" x14ac:dyDescent="0.25">
      <c r="A14" s="14" t="s">
        <v>70</v>
      </c>
      <c r="B14" s="15"/>
      <c r="C14" s="15"/>
      <c r="D14" s="15"/>
      <c r="E14" s="16"/>
    </row>
    <row r="15" spans="1:5" x14ac:dyDescent="0.25">
      <c r="A15" s="14" t="s">
        <v>71</v>
      </c>
      <c r="B15" s="15"/>
      <c r="C15" s="15"/>
      <c r="D15" s="15"/>
      <c r="E15" s="16"/>
    </row>
    <row r="16" spans="1:5" x14ac:dyDescent="0.25">
      <c r="A16" s="14" t="s">
        <v>72</v>
      </c>
      <c r="B16" s="15"/>
      <c r="C16" s="15"/>
      <c r="D16" s="15"/>
      <c r="E16" s="16"/>
    </row>
    <row r="17" spans="1:5" x14ac:dyDescent="0.25">
      <c r="A17" s="14" t="s">
        <v>73</v>
      </c>
      <c r="B17" s="15"/>
      <c r="C17" s="15"/>
      <c r="D17" s="15"/>
      <c r="E17" s="16"/>
    </row>
    <row r="18" spans="1:5" x14ac:dyDescent="0.25">
      <c r="A18" s="14" t="s">
        <v>74</v>
      </c>
      <c r="B18" s="15"/>
      <c r="C18" s="15"/>
      <c r="D18" s="15"/>
      <c r="E18" s="16"/>
    </row>
    <row r="19" spans="1:5" x14ac:dyDescent="0.25">
      <c r="A19" s="14" t="s">
        <v>75</v>
      </c>
      <c r="B19" s="15"/>
      <c r="C19" s="15"/>
      <c r="D19" s="15"/>
      <c r="E19" s="16"/>
    </row>
    <row r="20" spans="1:5" x14ac:dyDescent="0.25">
      <c r="A20" s="14" t="s">
        <v>76</v>
      </c>
      <c r="B20" s="15"/>
      <c r="C20" s="15"/>
      <c r="D20" s="15"/>
      <c r="E20" s="16"/>
    </row>
    <row r="21" spans="1:5" x14ac:dyDescent="0.25">
      <c r="A21" s="14" t="s">
        <v>77</v>
      </c>
      <c r="B21" s="15"/>
      <c r="C21" s="15"/>
      <c r="D21" s="15"/>
      <c r="E21" s="16"/>
    </row>
    <row r="22" spans="1:5" x14ac:dyDescent="0.25">
      <c r="A22" s="14" t="s">
        <v>78</v>
      </c>
      <c r="B22" s="15"/>
      <c r="C22" s="15"/>
      <c r="D22" s="15"/>
      <c r="E22" s="16"/>
    </row>
    <row r="23" spans="1:5" x14ac:dyDescent="0.25">
      <c r="A23" s="14" t="s">
        <v>79</v>
      </c>
      <c r="B23" s="15"/>
      <c r="C23" s="15"/>
      <c r="D23" s="15"/>
      <c r="E23" s="16"/>
    </row>
    <row r="24" spans="1:5" x14ac:dyDescent="0.25">
      <c r="A24" s="14" t="s">
        <v>80</v>
      </c>
      <c r="B24" s="15"/>
      <c r="C24" s="15"/>
      <c r="D24" s="15"/>
      <c r="E24" s="16"/>
    </row>
    <row r="25" spans="1:5" x14ac:dyDescent="0.25">
      <c r="A25" s="14" t="s">
        <v>81</v>
      </c>
      <c r="B25" s="15"/>
      <c r="C25" s="15"/>
      <c r="D25" s="15"/>
      <c r="E25" s="16"/>
    </row>
    <row r="26" spans="1:5" x14ac:dyDescent="0.25">
      <c r="A26" s="14" t="s">
        <v>82</v>
      </c>
      <c r="B26" s="15"/>
      <c r="C26" s="15"/>
      <c r="D26" s="15"/>
      <c r="E26" s="16"/>
    </row>
    <row r="27" spans="1:5" x14ac:dyDescent="0.25">
      <c r="A27" s="14" t="s">
        <v>83</v>
      </c>
      <c r="B27" s="15"/>
      <c r="C27" s="15"/>
      <c r="D27" s="15"/>
      <c r="E27" s="16"/>
    </row>
    <row r="28" spans="1:5" x14ac:dyDescent="0.25">
      <c r="A28" s="14" t="s">
        <v>84</v>
      </c>
      <c r="B28" s="15"/>
      <c r="C28" s="15"/>
      <c r="D28" s="15"/>
      <c r="E28" s="16"/>
    </row>
    <row r="29" spans="1:5" x14ac:dyDescent="0.25">
      <c r="A29" s="14" t="s">
        <v>85</v>
      </c>
      <c r="B29" s="15"/>
      <c r="C29" s="15"/>
      <c r="D29" s="15"/>
      <c r="E29" s="16"/>
    </row>
    <row r="30" spans="1:5" x14ac:dyDescent="0.25">
      <c r="A30" s="14" t="s">
        <v>86</v>
      </c>
      <c r="B30" s="15"/>
      <c r="C30" s="15"/>
      <c r="D30" s="15"/>
      <c r="E30" s="16"/>
    </row>
    <row r="31" spans="1:5" x14ac:dyDescent="0.25">
      <c r="A31" s="14" t="s">
        <v>87</v>
      </c>
      <c r="B31" s="15"/>
      <c r="C31" s="15"/>
      <c r="D31" s="15"/>
      <c r="E31" s="16"/>
    </row>
    <row r="32" spans="1:5" ht="15.75" thickBot="1" x14ac:dyDescent="0.3">
      <c r="A32" s="17" t="s">
        <v>88</v>
      </c>
      <c r="B32" s="18"/>
      <c r="C32" s="18"/>
      <c r="D32" s="18"/>
      <c r="E32" s="19"/>
    </row>
  </sheetData>
  <customSheetViews>
    <customSheetView guid="{4BC25F6A-B703-40AA-8A73-6E06702F5F24}" scale="80">
      <selection activeCell="C49" sqref="C49"/>
      <pageMargins left="0.7" right="0.7" top="0.75" bottom="0.75" header="0.3" footer="0.3"/>
    </customSheetView>
    <customSheetView guid="{E1D5457C-176B-461F-A23D-A4FE6BB547A2}" scale="80">
      <selection activeCell="C49" sqref="C49"/>
      <pageMargins left="0.7" right="0.7" top="0.75" bottom="0.75" header="0.3" footer="0.3"/>
    </customSheetView>
    <customSheetView guid="{D84297AD-68BB-423A-A27E-3F8B3EC7C04E}" scale="80">
      <selection activeCell="C49" sqref="C49"/>
      <pageMargins left="0.7" right="0.7" top="0.75" bottom="0.75" header="0.3" footer="0.3"/>
    </customSheetView>
    <customSheetView guid="{978B9B8C-DAF3-4227-88A0-DBFAA1958A9A}" scale="80">
      <selection activeCell="C49" sqref="C49"/>
      <pageMargins left="0.7" right="0.7" top="0.75" bottom="0.75" header="0.3" footer="0.3"/>
    </customSheetView>
    <customSheetView guid="{5EA66FEE-5C55-4290-BC6F-7DD341D5EBB3}" scale="80">
      <selection activeCell="I31" sqref="I31"/>
    </customSheetView>
    <customSheetView guid="{79F68D67-EC0B-4211-BFB6-154A5A73A291}" scale="80" topLeftCell="A20">
      <selection activeCell="C38" sqref="C38"/>
      <pageMargins left="0.7" right="0.7" top="0.75" bottom="0.75" header="0.3" footer="0.3"/>
    </customSheetView>
    <customSheetView guid="{03BD1FB6-9949-490D-9BB0-22193EA06800}" scale="80" topLeftCell="A20">
      <selection activeCell="C38" sqref="C38"/>
      <pageMargins left="0.7" right="0.7" top="0.75" bottom="0.75" header="0.3" footer="0.3"/>
    </customSheetView>
    <customSheetView guid="{14DFD879-9C76-403B-8066-BF51B84970D3}" scale="80">
      <selection activeCell="G28" sqref="G28"/>
      <pageMargins left="0.7" right="0.7" top="0.75" bottom="0.75" header="0.3" footer="0.3"/>
    </customSheetView>
    <customSheetView guid="{EECEC024-79B4-4C8E-BFF6-EA0F352F9112}" scale="80">
      <selection activeCell="C49" sqref="C49"/>
      <pageMargins left="0.7" right="0.7" top="0.75" bottom="0.75" header="0.3" footer="0.3"/>
    </customSheetView>
    <customSheetView guid="{B338855F-481C-4EC5-99CE-4BDF452EEEF3}" scale="80">
      <selection activeCell="C49" sqref="C49"/>
      <pageMargins left="0.7" right="0.7" top="0.75" bottom="0.75" header="0.3" footer="0.3"/>
    </customSheetView>
    <customSheetView guid="{1A1A6493-1D88-4546-916E-F1D134578326}" scale="80">
      <selection activeCell="C49" sqref="C49"/>
      <pageMargins left="0.7" right="0.7" top="0.75" bottom="0.75" header="0.3" footer="0.3"/>
    </customSheetView>
  </customSheetViews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BM49"/>
  <sheetViews>
    <sheetView showGridLines="0" tabSelected="1" zoomScale="70" zoomScaleNormal="110" zoomScalePageLayoutView="125" workbookViewId="0">
      <pane ySplit="4" topLeftCell="A5" activePane="bottomLeft" state="frozen"/>
      <selection pane="bottomLeft" activeCell="G6" sqref="F6:G17"/>
    </sheetView>
  </sheetViews>
  <sheetFormatPr defaultColWidth="31.85546875" defaultRowHeight="15" x14ac:dyDescent="0.25"/>
  <cols>
    <col min="1" max="1" width="10.85546875" style="5" customWidth="1"/>
    <col min="2" max="2" width="26.5703125" style="5" customWidth="1"/>
    <col min="3" max="3" width="36.28515625" customWidth="1"/>
    <col min="4" max="4" width="10.140625" customWidth="1"/>
    <col min="5" max="5" width="39" style="23" customWidth="1"/>
    <col min="6" max="6" width="13.42578125" style="71" customWidth="1"/>
    <col min="7" max="7" width="11.7109375" style="71" customWidth="1"/>
    <col min="8" max="8" width="15.28515625" style="71" customWidth="1"/>
    <col min="9" max="9" width="11.28515625" style="71" customWidth="1"/>
    <col min="10" max="10" width="13.140625" style="71" customWidth="1"/>
    <col min="11" max="11" width="15.28515625" style="71" customWidth="1"/>
    <col min="12" max="12" width="20.5703125" style="72" customWidth="1"/>
    <col min="13" max="23" width="15.28515625" style="71" customWidth="1"/>
    <col min="24" max="24" width="17.85546875" style="71" customWidth="1"/>
    <col min="25" max="37" width="15.28515625" style="71" customWidth="1"/>
    <col min="38" max="46" width="31.85546875" style="44"/>
  </cols>
  <sheetData>
    <row r="2" spans="1:65" s="26" customFormat="1" x14ac:dyDescent="0.25">
      <c r="A2" s="121" t="s">
        <v>240</v>
      </c>
      <c r="B2" s="118" t="s">
        <v>184</v>
      </c>
      <c r="C2" s="118" t="s">
        <v>50</v>
      </c>
      <c r="D2" s="118" t="s">
        <v>51</v>
      </c>
      <c r="E2" s="118" t="s">
        <v>52</v>
      </c>
      <c r="F2" s="118" t="s">
        <v>0</v>
      </c>
      <c r="G2" s="118" t="s">
        <v>1</v>
      </c>
      <c r="H2" s="118" t="s">
        <v>5</v>
      </c>
      <c r="I2" s="118" t="s">
        <v>6</v>
      </c>
      <c r="J2" s="118" t="s">
        <v>7</v>
      </c>
      <c r="K2" s="118" t="s">
        <v>8</v>
      </c>
      <c r="L2" s="120" t="s">
        <v>9</v>
      </c>
      <c r="M2" s="118" t="s">
        <v>10</v>
      </c>
      <c r="N2" s="118" t="s">
        <v>11</v>
      </c>
      <c r="O2" s="118" t="s">
        <v>12</v>
      </c>
      <c r="P2" s="118" t="s">
        <v>13</v>
      </c>
      <c r="Q2" s="118" t="s">
        <v>14</v>
      </c>
      <c r="R2" s="118" t="s">
        <v>15</v>
      </c>
      <c r="S2" s="118" t="s">
        <v>16</v>
      </c>
      <c r="T2" s="118" t="s">
        <v>17</v>
      </c>
      <c r="U2" s="118" t="s">
        <v>18</v>
      </c>
      <c r="V2" s="119" t="s">
        <v>53</v>
      </c>
      <c r="W2" s="118" t="s">
        <v>19</v>
      </c>
      <c r="X2" s="118" t="s">
        <v>20</v>
      </c>
      <c r="Y2" s="118" t="s">
        <v>21</v>
      </c>
      <c r="Z2" s="118" t="s">
        <v>22</v>
      </c>
      <c r="AA2" s="118" t="s">
        <v>23</v>
      </c>
      <c r="AB2" s="118" t="s">
        <v>24</v>
      </c>
      <c r="AC2" s="118" t="s">
        <v>25</v>
      </c>
      <c r="AD2" s="118" t="s">
        <v>26</v>
      </c>
      <c r="AE2" s="118" t="s">
        <v>27</v>
      </c>
      <c r="AF2" s="118" t="s">
        <v>28</v>
      </c>
      <c r="AG2" s="118" t="s">
        <v>29</v>
      </c>
      <c r="AH2" s="118" t="s">
        <v>30</v>
      </c>
      <c r="AI2" s="118" t="s">
        <v>31</v>
      </c>
      <c r="AJ2" s="118" t="s">
        <v>32</v>
      </c>
      <c r="AK2" s="118" t="s">
        <v>33</v>
      </c>
      <c r="AL2" s="46"/>
      <c r="AM2" s="46"/>
      <c r="AN2" s="46"/>
      <c r="AO2" s="46"/>
      <c r="AP2" s="46"/>
      <c r="AQ2" s="46"/>
      <c r="AR2" s="46"/>
      <c r="AS2" s="46"/>
      <c r="AT2" s="46"/>
    </row>
    <row r="3" spans="1:65" s="26" customFormat="1" x14ac:dyDescent="0.25">
      <c r="A3" s="122"/>
      <c r="B3" s="118"/>
      <c r="C3" s="118"/>
      <c r="D3" s="118"/>
      <c r="E3" s="118"/>
      <c r="F3" s="118"/>
      <c r="G3" s="118"/>
      <c r="H3" s="118"/>
      <c r="I3" s="118"/>
      <c r="J3" s="118"/>
      <c r="K3" s="118"/>
      <c r="L3" s="120"/>
      <c r="M3" s="118"/>
      <c r="N3" s="118"/>
      <c r="O3" s="118"/>
      <c r="P3" s="118"/>
      <c r="Q3" s="118"/>
      <c r="R3" s="118"/>
      <c r="S3" s="118"/>
      <c r="T3" s="118"/>
      <c r="U3" s="118"/>
      <c r="V3" s="119"/>
      <c r="W3" s="118"/>
      <c r="X3" s="118"/>
      <c r="Y3" s="118"/>
      <c r="Z3" s="118"/>
      <c r="AA3" s="118"/>
      <c r="AB3" s="118"/>
      <c r="AC3" s="118"/>
      <c r="AD3" s="118"/>
      <c r="AE3" s="118"/>
      <c r="AF3" s="118"/>
      <c r="AG3" s="118"/>
      <c r="AH3" s="118"/>
      <c r="AI3" s="118"/>
      <c r="AJ3" s="118"/>
      <c r="AK3" s="118"/>
      <c r="AL3" s="46"/>
      <c r="AM3" s="46"/>
      <c r="AN3" s="46"/>
      <c r="AO3" s="46"/>
      <c r="AP3" s="46"/>
      <c r="AQ3" s="46"/>
      <c r="AR3" s="46"/>
      <c r="AS3" s="46"/>
      <c r="AT3" s="46"/>
    </row>
    <row r="4" spans="1:65" s="26" customFormat="1" x14ac:dyDescent="0.25">
      <c r="A4" s="123"/>
      <c r="B4" s="118"/>
      <c r="C4" s="118"/>
      <c r="D4" s="118"/>
      <c r="E4" s="118"/>
      <c r="F4" s="118"/>
      <c r="G4" s="118"/>
      <c r="H4" s="118"/>
      <c r="I4" s="118"/>
      <c r="J4" s="118"/>
      <c r="K4" s="118"/>
      <c r="L4" s="120"/>
      <c r="M4" s="118"/>
      <c r="N4" s="118"/>
      <c r="O4" s="118"/>
      <c r="P4" s="118"/>
      <c r="Q4" s="118"/>
      <c r="R4" s="118"/>
      <c r="S4" s="118"/>
      <c r="T4" s="118"/>
      <c r="U4" s="118"/>
      <c r="V4" s="119"/>
      <c r="W4" s="118"/>
      <c r="X4" s="118"/>
      <c r="Y4" s="118"/>
      <c r="Z4" s="118"/>
      <c r="AA4" s="118"/>
      <c r="AB4" s="118"/>
      <c r="AC4" s="118"/>
      <c r="AD4" s="118"/>
      <c r="AE4" s="118"/>
      <c r="AF4" s="118"/>
      <c r="AG4" s="118"/>
      <c r="AH4" s="118"/>
      <c r="AI4" s="118"/>
      <c r="AJ4" s="118"/>
      <c r="AK4" s="118"/>
      <c r="AL4" s="46"/>
      <c r="AM4" s="46"/>
      <c r="AN4" s="46"/>
      <c r="AO4" s="46"/>
      <c r="AP4" s="46"/>
      <c r="AQ4" s="46"/>
      <c r="AR4" s="46"/>
      <c r="AS4" s="46"/>
      <c r="AT4" s="46"/>
    </row>
    <row r="5" spans="1:65" x14ac:dyDescent="0.25">
      <c r="A5" s="45"/>
      <c r="B5" s="32"/>
      <c r="C5" s="32"/>
      <c r="D5" s="6"/>
      <c r="E5" s="22"/>
      <c r="F5" s="63"/>
      <c r="G5" s="63"/>
      <c r="H5" s="63"/>
      <c r="I5" s="63"/>
      <c r="J5" s="63"/>
      <c r="K5" s="63"/>
      <c r="L5" s="64"/>
      <c r="M5" s="63"/>
      <c r="N5" s="63"/>
      <c r="O5" s="63"/>
      <c r="P5" s="63"/>
      <c r="Q5" s="63"/>
      <c r="R5" s="63"/>
      <c r="S5" s="63"/>
      <c r="T5" s="63"/>
      <c r="U5" s="63"/>
      <c r="V5" s="63"/>
      <c r="W5" s="63"/>
      <c r="X5" s="63"/>
      <c r="Y5" s="63"/>
      <c r="Z5" s="63"/>
      <c r="AA5" s="63"/>
      <c r="AB5" s="63"/>
      <c r="AC5" s="63"/>
      <c r="AD5" s="63"/>
      <c r="AE5" s="63"/>
      <c r="AF5" s="63"/>
      <c r="AG5" s="63"/>
      <c r="AH5" s="63"/>
      <c r="AI5" s="63"/>
      <c r="AJ5" s="63"/>
      <c r="AK5" s="63"/>
      <c r="AL5" s="90"/>
      <c r="AM5" s="90"/>
      <c r="AN5" s="90"/>
      <c r="AO5" s="90"/>
      <c r="AP5" s="90"/>
      <c r="AQ5" s="90"/>
      <c r="AR5" s="90"/>
      <c r="AS5" s="90"/>
      <c r="AT5" s="90"/>
      <c r="AU5" s="85"/>
      <c r="AV5" s="85"/>
      <c r="AW5" s="85"/>
      <c r="AX5" s="85"/>
      <c r="AY5" s="85"/>
      <c r="AZ5" s="85"/>
      <c r="BA5" s="85"/>
      <c r="BB5" s="85"/>
      <c r="BC5" s="85"/>
      <c r="BD5" s="85"/>
      <c r="BE5" s="85"/>
      <c r="BF5" s="85"/>
      <c r="BG5" s="85"/>
      <c r="BH5" s="85"/>
      <c r="BI5" s="85"/>
      <c r="BJ5" s="85"/>
      <c r="BK5" s="85"/>
      <c r="BL5" s="85"/>
      <c r="BM5" s="85"/>
    </row>
    <row r="6" spans="1:65" s="26" customFormat="1" ht="50.25" customHeight="1" x14ac:dyDescent="0.25">
      <c r="A6" s="124" t="s">
        <v>241</v>
      </c>
      <c r="B6" s="109" t="s">
        <v>275</v>
      </c>
      <c r="C6" s="73">
        <v>43361</v>
      </c>
      <c r="D6" s="84">
        <v>0.375</v>
      </c>
      <c r="E6" s="100" t="s">
        <v>177</v>
      </c>
      <c r="F6" s="55"/>
      <c r="G6" s="55"/>
      <c r="H6" s="55" t="s">
        <v>185</v>
      </c>
      <c r="I6" s="55" t="s">
        <v>190</v>
      </c>
      <c r="J6" s="55" t="s">
        <v>186</v>
      </c>
      <c r="K6" s="55">
        <v>58</v>
      </c>
      <c r="L6" s="115"/>
      <c r="M6" s="105" t="s">
        <v>193</v>
      </c>
      <c r="N6" s="105" t="s">
        <v>190</v>
      </c>
      <c r="O6" s="105" t="s">
        <v>194</v>
      </c>
      <c r="P6" s="105" t="s">
        <v>196</v>
      </c>
      <c r="Q6" s="105" t="s">
        <v>196</v>
      </c>
      <c r="R6" s="105" t="s">
        <v>190</v>
      </c>
      <c r="S6" s="105" t="s">
        <v>199</v>
      </c>
      <c r="T6" s="105" t="s">
        <v>190</v>
      </c>
      <c r="U6" s="105" t="s">
        <v>197</v>
      </c>
      <c r="V6" s="105" t="s">
        <v>200</v>
      </c>
      <c r="W6" s="55" t="s">
        <v>196</v>
      </c>
      <c r="X6" s="55" t="s">
        <v>196</v>
      </c>
      <c r="Y6" s="55" t="s">
        <v>196</v>
      </c>
      <c r="Z6" s="55" t="s">
        <v>196</v>
      </c>
      <c r="AA6" s="55" t="s">
        <v>196</v>
      </c>
      <c r="AB6" s="55" t="s">
        <v>196</v>
      </c>
      <c r="AC6" s="55" t="s">
        <v>196</v>
      </c>
      <c r="AD6" s="105" t="s">
        <v>196</v>
      </c>
      <c r="AE6" s="55" t="s">
        <v>196</v>
      </c>
      <c r="AF6" s="55" t="s">
        <v>196</v>
      </c>
      <c r="AG6" s="105" t="s">
        <v>256</v>
      </c>
      <c r="AH6" s="55" t="s">
        <v>191</v>
      </c>
      <c r="AI6" s="55" t="s">
        <v>205</v>
      </c>
      <c r="AJ6" s="55" t="s">
        <v>190</v>
      </c>
      <c r="AK6" s="55" t="s">
        <v>190</v>
      </c>
      <c r="AL6" s="90"/>
      <c r="AM6" s="90"/>
      <c r="AN6" s="90"/>
      <c r="AO6" s="90"/>
      <c r="AP6" s="90"/>
      <c r="AQ6" s="90"/>
      <c r="AR6" s="90"/>
      <c r="AS6" s="90"/>
      <c r="AT6" s="90"/>
      <c r="AU6" s="85"/>
      <c r="AV6" s="85"/>
      <c r="AW6" s="85"/>
      <c r="AX6" s="85"/>
      <c r="AY6" s="85"/>
      <c r="AZ6" s="85"/>
      <c r="BA6" s="85"/>
      <c r="BB6" s="85"/>
      <c r="BC6" s="85"/>
      <c r="BD6" s="85"/>
      <c r="BE6" s="85"/>
      <c r="BF6" s="85"/>
      <c r="BG6" s="85"/>
      <c r="BH6" s="85"/>
      <c r="BI6" s="85"/>
      <c r="BJ6" s="85"/>
      <c r="BK6" s="85"/>
      <c r="BL6" s="85"/>
      <c r="BM6" s="85"/>
    </row>
    <row r="7" spans="1:65" s="26" customFormat="1" ht="50.25" customHeight="1" x14ac:dyDescent="0.25">
      <c r="A7" s="125"/>
      <c r="B7" s="110" t="s">
        <v>284</v>
      </c>
      <c r="C7" s="73">
        <v>43361</v>
      </c>
      <c r="D7" s="84">
        <v>0.42708333333333331</v>
      </c>
      <c r="E7" s="100" t="s">
        <v>231</v>
      </c>
      <c r="F7" s="55"/>
      <c r="G7" s="55"/>
      <c r="H7" s="55" t="s">
        <v>189</v>
      </c>
      <c r="I7" s="55" t="s">
        <v>190</v>
      </c>
      <c r="J7" s="55" t="s">
        <v>186</v>
      </c>
      <c r="K7" s="55">
        <v>25</v>
      </c>
      <c r="L7" s="115"/>
      <c r="M7" s="105" t="s">
        <v>193</v>
      </c>
      <c r="N7" s="105" t="s">
        <v>190</v>
      </c>
      <c r="O7" s="105" t="s">
        <v>194</v>
      </c>
      <c r="P7" s="105" t="s">
        <v>197</v>
      </c>
      <c r="Q7" s="105" t="s">
        <v>197</v>
      </c>
      <c r="R7" s="105" t="s">
        <v>190</v>
      </c>
      <c r="S7" s="105" t="s">
        <v>198</v>
      </c>
      <c r="T7" s="105" t="s">
        <v>190</v>
      </c>
      <c r="U7" s="105" t="s">
        <v>197</v>
      </c>
      <c r="V7" s="105" t="s">
        <v>196</v>
      </c>
      <c r="W7" s="55" t="s">
        <v>213</v>
      </c>
      <c r="X7" s="55" t="s">
        <v>201</v>
      </c>
      <c r="Y7" s="55" t="s">
        <v>202</v>
      </c>
      <c r="Z7" s="55" t="s">
        <v>216</v>
      </c>
      <c r="AA7" s="55">
        <v>7</v>
      </c>
      <c r="AB7" s="55" t="s">
        <v>197</v>
      </c>
      <c r="AC7" s="55" t="s">
        <v>187</v>
      </c>
      <c r="AD7" s="105" t="s">
        <v>218</v>
      </c>
      <c r="AE7" s="55">
        <v>10</v>
      </c>
      <c r="AF7" s="55">
        <v>7</v>
      </c>
      <c r="AG7" s="105" t="s">
        <v>209</v>
      </c>
      <c r="AH7" s="55" t="s">
        <v>191</v>
      </c>
      <c r="AI7" s="55" t="s">
        <v>208</v>
      </c>
      <c r="AJ7" s="55" t="s">
        <v>190</v>
      </c>
      <c r="AK7" s="86" t="s">
        <v>190</v>
      </c>
      <c r="AL7" s="90"/>
      <c r="AM7" s="90"/>
      <c r="AN7" s="90"/>
      <c r="AO7" s="90"/>
      <c r="AP7" s="90"/>
      <c r="AQ7" s="90"/>
      <c r="AR7" s="90"/>
      <c r="AS7" s="90"/>
      <c r="AT7" s="90"/>
      <c r="AU7" s="85"/>
      <c r="AV7" s="85"/>
      <c r="AW7" s="85"/>
      <c r="AX7" s="85"/>
      <c r="AY7" s="85"/>
      <c r="AZ7" s="85"/>
      <c r="BA7" s="85"/>
      <c r="BB7" s="85"/>
      <c r="BC7" s="85"/>
      <c r="BD7" s="85"/>
      <c r="BE7" s="85"/>
      <c r="BF7" s="85"/>
      <c r="BG7" s="85"/>
      <c r="BH7" s="85"/>
      <c r="BI7" s="85"/>
      <c r="BJ7" s="85"/>
      <c r="BK7" s="85"/>
      <c r="BL7" s="85"/>
      <c r="BM7" s="85"/>
    </row>
    <row r="8" spans="1:65" s="26" customFormat="1" ht="50.25" customHeight="1" x14ac:dyDescent="0.25">
      <c r="A8" s="125"/>
      <c r="B8" s="110" t="s">
        <v>284</v>
      </c>
      <c r="C8" s="73">
        <v>43361</v>
      </c>
      <c r="D8" s="84">
        <v>0.47916666666666669</v>
      </c>
      <c r="E8" s="100" t="s">
        <v>151</v>
      </c>
      <c r="F8" s="55"/>
      <c r="G8" s="55"/>
      <c r="H8" s="55" t="s">
        <v>185</v>
      </c>
      <c r="I8" s="55" t="s">
        <v>190</v>
      </c>
      <c r="J8" s="55" t="s">
        <v>186</v>
      </c>
      <c r="K8" s="55">
        <v>30</v>
      </c>
      <c r="L8" s="115"/>
      <c r="M8" s="105" t="s">
        <v>193</v>
      </c>
      <c r="N8" s="105" t="s">
        <v>190</v>
      </c>
      <c r="O8" s="105" t="s">
        <v>195</v>
      </c>
      <c r="P8" s="105" t="s">
        <v>196</v>
      </c>
      <c r="Q8" s="105" t="s">
        <v>196</v>
      </c>
      <c r="R8" s="105" t="s">
        <v>190</v>
      </c>
      <c r="S8" s="105" t="s">
        <v>199</v>
      </c>
      <c r="T8" s="105" t="s">
        <v>190</v>
      </c>
      <c r="U8" s="105" t="s">
        <v>197</v>
      </c>
      <c r="V8" s="105" t="s">
        <v>215</v>
      </c>
      <c r="W8" s="55" t="s">
        <v>196</v>
      </c>
      <c r="X8" s="55" t="s">
        <v>196</v>
      </c>
      <c r="Y8" s="55" t="s">
        <v>196</v>
      </c>
      <c r="Z8" s="55" t="s">
        <v>196</v>
      </c>
      <c r="AA8" s="55" t="s">
        <v>196</v>
      </c>
      <c r="AB8" s="55" t="s">
        <v>196</v>
      </c>
      <c r="AC8" s="55" t="s">
        <v>196</v>
      </c>
      <c r="AD8" s="105" t="s">
        <v>196</v>
      </c>
      <c r="AE8" s="55" t="s">
        <v>196</v>
      </c>
      <c r="AF8" s="55" t="s">
        <v>196</v>
      </c>
      <c r="AG8" s="105" t="s">
        <v>209</v>
      </c>
      <c r="AH8" s="55" t="s">
        <v>192</v>
      </c>
      <c r="AI8" s="55" t="s">
        <v>206</v>
      </c>
      <c r="AJ8" s="55" t="s">
        <v>190</v>
      </c>
      <c r="AK8" s="55" t="s">
        <v>190</v>
      </c>
      <c r="AL8" s="46"/>
      <c r="AM8" s="46"/>
      <c r="AN8" s="46"/>
      <c r="AO8" s="46"/>
      <c r="AP8" s="46"/>
      <c r="AQ8" s="46"/>
      <c r="AR8" s="46"/>
      <c r="AS8" s="46"/>
      <c r="AT8" s="46"/>
    </row>
    <row r="9" spans="1:65" s="26" customFormat="1" ht="50.25" customHeight="1" x14ac:dyDescent="0.25">
      <c r="A9" s="125"/>
      <c r="B9" s="109" t="s">
        <v>275</v>
      </c>
      <c r="C9" s="73">
        <v>43361</v>
      </c>
      <c r="D9" s="84">
        <v>0.5625</v>
      </c>
      <c r="E9" s="100" t="s">
        <v>162</v>
      </c>
      <c r="F9" s="98"/>
      <c r="G9" s="55"/>
      <c r="H9" s="55" t="s">
        <v>189</v>
      </c>
      <c r="I9" s="55" t="s">
        <v>190</v>
      </c>
      <c r="J9" s="55" t="s">
        <v>186</v>
      </c>
      <c r="K9" s="55">
        <v>60</v>
      </c>
      <c r="L9" s="115"/>
      <c r="M9" s="105" t="s">
        <v>193</v>
      </c>
      <c r="N9" s="105" t="s">
        <v>190</v>
      </c>
      <c r="O9" s="105" t="s">
        <v>194</v>
      </c>
      <c r="P9" s="105" t="s">
        <v>197</v>
      </c>
      <c r="Q9" s="105" t="s">
        <v>197</v>
      </c>
      <c r="R9" s="105" t="s">
        <v>190</v>
      </c>
      <c r="S9" s="105" t="s">
        <v>198</v>
      </c>
      <c r="T9" s="105" t="s">
        <v>190</v>
      </c>
      <c r="U9" s="105" t="s">
        <v>197</v>
      </c>
      <c r="V9" s="105" t="s">
        <v>196</v>
      </c>
      <c r="W9" s="55" t="s">
        <v>213</v>
      </c>
      <c r="X9" s="55" t="s">
        <v>214</v>
      </c>
      <c r="Y9" s="55" t="s">
        <v>202</v>
      </c>
      <c r="Z9" s="55" t="s">
        <v>217</v>
      </c>
      <c r="AA9" s="55">
        <v>40</v>
      </c>
      <c r="AB9" s="55" t="s">
        <v>190</v>
      </c>
      <c r="AC9" s="55" t="s">
        <v>197</v>
      </c>
      <c r="AD9" s="105" t="s">
        <v>204</v>
      </c>
      <c r="AE9" s="55">
        <v>8</v>
      </c>
      <c r="AF9" s="55">
        <v>5</v>
      </c>
      <c r="AG9" s="105" t="s">
        <v>210</v>
      </c>
      <c r="AH9" s="55" t="s">
        <v>192</v>
      </c>
      <c r="AI9" s="55" t="s">
        <v>239</v>
      </c>
      <c r="AJ9" s="55" t="s">
        <v>190</v>
      </c>
      <c r="AK9" s="86" t="s">
        <v>190</v>
      </c>
      <c r="AL9" s="46"/>
      <c r="AM9" s="46"/>
      <c r="AN9" s="46"/>
      <c r="AO9" s="46"/>
      <c r="AP9" s="46"/>
      <c r="AQ9" s="46"/>
      <c r="AR9" s="46"/>
      <c r="AS9" s="46"/>
      <c r="AT9" s="46"/>
    </row>
    <row r="10" spans="1:65" s="26" customFormat="1" ht="50.25" customHeight="1" x14ac:dyDescent="0.25">
      <c r="A10" s="125"/>
      <c r="B10" s="109" t="s">
        <v>284</v>
      </c>
      <c r="C10" s="73">
        <v>43361</v>
      </c>
      <c r="D10" s="84">
        <v>0.61458333333333337</v>
      </c>
      <c r="E10" s="100" t="s">
        <v>171</v>
      </c>
      <c r="F10" s="98"/>
      <c r="G10" s="55"/>
      <c r="H10" s="55" t="s">
        <v>185</v>
      </c>
      <c r="I10" s="55" t="s">
        <v>190</v>
      </c>
      <c r="J10" s="55" t="s">
        <v>186</v>
      </c>
      <c r="K10" s="55">
        <v>29</v>
      </c>
      <c r="L10" s="115"/>
      <c r="M10" s="105" t="s">
        <v>193</v>
      </c>
      <c r="N10" s="105" t="s">
        <v>190</v>
      </c>
      <c r="O10" s="105" t="s">
        <v>195</v>
      </c>
      <c r="P10" s="105" t="s">
        <v>196</v>
      </c>
      <c r="Q10" s="105" t="s">
        <v>196</v>
      </c>
      <c r="R10" s="105" t="s">
        <v>190</v>
      </c>
      <c r="S10" s="105" t="s">
        <v>198</v>
      </c>
      <c r="T10" s="105" t="s">
        <v>190</v>
      </c>
      <c r="U10" s="105" t="s">
        <v>190</v>
      </c>
      <c r="V10" s="105" t="s">
        <v>196</v>
      </c>
      <c r="W10" s="55" t="s">
        <v>188</v>
      </c>
      <c r="X10" s="55" t="s">
        <v>201</v>
      </c>
      <c r="Y10" s="55" t="s">
        <v>202</v>
      </c>
      <c r="Z10" s="55" t="s">
        <v>203</v>
      </c>
      <c r="AA10" s="55">
        <v>6</v>
      </c>
      <c r="AB10" s="55" t="s">
        <v>190</v>
      </c>
      <c r="AC10" s="55" t="s">
        <v>197</v>
      </c>
      <c r="AD10" s="105" t="s">
        <v>204</v>
      </c>
      <c r="AE10" s="55">
        <v>7</v>
      </c>
      <c r="AF10" s="55">
        <v>1</v>
      </c>
      <c r="AG10" s="105" t="s">
        <v>209</v>
      </c>
      <c r="AH10" s="55" t="s">
        <v>192</v>
      </c>
      <c r="AI10" s="55" t="s">
        <v>239</v>
      </c>
      <c r="AJ10" s="55" t="s">
        <v>190</v>
      </c>
      <c r="AK10" s="86" t="s">
        <v>190</v>
      </c>
      <c r="AL10" s="46"/>
      <c r="AM10" s="46"/>
      <c r="AN10" s="46"/>
      <c r="AO10" s="46"/>
      <c r="AP10" s="46"/>
      <c r="AQ10" s="46"/>
      <c r="AR10" s="46"/>
      <c r="AS10" s="46"/>
      <c r="AT10" s="46"/>
    </row>
    <row r="11" spans="1:65" s="26" customFormat="1" ht="50.25" customHeight="1" x14ac:dyDescent="0.25">
      <c r="A11" s="125"/>
      <c r="B11" s="109" t="s">
        <v>275</v>
      </c>
      <c r="C11" s="73">
        <v>43361</v>
      </c>
      <c r="D11" s="108" t="s">
        <v>279</v>
      </c>
      <c r="E11" s="100" t="s">
        <v>149</v>
      </c>
      <c r="F11" s="55"/>
      <c r="G11" s="55"/>
      <c r="H11" s="55" t="s">
        <v>189</v>
      </c>
      <c r="I11" s="55" t="s">
        <v>190</v>
      </c>
      <c r="J11" s="55" t="s">
        <v>186</v>
      </c>
      <c r="K11" s="55">
        <v>56</v>
      </c>
      <c r="L11" s="115"/>
      <c r="M11" s="105" t="s">
        <v>193</v>
      </c>
      <c r="N11" s="105" t="s">
        <v>190</v>
      </c>
      <c r="O11" s="105" t="s">
        <v>194</v>
      </c>
      <c r="P11" s="105" t="s">
        <v>197</v>
      </c>
      <c r="Q11" s="105" t="s">
        <v>197</v>
      </c>
      <c r="R11" s="105" t="s">
        <v>190</v>
      </c>
      <c r="S11" s="105" t="s">
        <v>199</v>
      </c>
      <c r="T11" s="105" t="s">
        <v>197</v>
      </c>
      <c r="U11" s="105" t="s">
        <v>196</v>
      </c>
      <c r="V11" s="105" t="s">
        <v>196</v>
      </c>
      <c r="W11" s="55" t="s">
        <v>196</v>
      </c>
      <c r="X11" s="55" t="s">
        <v>196</v>
      </c>
      <c r="Y11" s="55" t="s">
        <v>196</v>
      </c>
      <c r="Z11" s="55" t="s">
        <v>196</v>
      </c>
      <c r="AA11" s="55" t="s">
        <v>196</v>
      </c>
      <c r="AB11" s="55" t="s">
        <v>196</v>
      </c>
      <c r="AC11" s="55" t="s">
        <v>196</v>
      </c>
      <c r="AD11" s="105" t="s">
        <v>196</v>
      </c>
      <c r="AE11" s="55" t="s">
        <v>196</v>
      </c>
      <c r="AF11" s="55" t="s">
        <v>196</v>
      </c>
      <c r="AG11" s="105" t="s">
        <v>209</v>
      </c>
      <c r="AH11" s="55" t="s">
        <v>192</v>
      </c>
      <c r="AI11" s="55" t="s">
        <v>207</v>
      </c>
      <c r="AJ11" s="55" t="s">
        <v>190</v>
      </c>
      <c r="AK11" s="86" t="s">
        <v>190</v>
      </c>
      <c r="AL11" s="46"/>
      <c r="AM11" s="46"/>
      <c r="AN11" s="46"/>
      <c r="AO11" s="46"/>
      <c r="AP11" s="46"/>
      <c r="AQ11" s="46"/>
      <c r="AR11" s="46"/>
      <c r="AS11" s="46"/>
      <c r="AT11" s="46"/>
    </row>
    <row r="12" spans="1:65" s="26" customFormat="1" ht="50.25" customHeight="1" x14ac:dyDescent="0.25">
      <c r="A12" s="125"/>
      <c r="B12" s="109" t="s">
        <v>275</v>
      </c>
      <c r="C12" s="73">
        <v>43361</v>
      </c>
      <c r="D12" s="108" t="s">
        <v>280</v>
      </c>
      <c r="E12" s="117" t="s">
        <v>171</v>
      </c>
      <c r="F12" s="88"/>
      <c r="G12" s="88"/>
      <c r="H12" s="88" t="s">
        <v>185</v>
      </c>
      <c r="I12" s="88" t="s">
        <v>190</v>
      </c>
      <c r="J12" s="88" t="s">
        <v>186</v>
      </c>
      <c r="K12" s="88">
        <v>33</v>
      </c>
      <c r="L12" s="116"/>
      <c r="M12" s="113" t="s">
        <v>193</v>
      </c>
      <c r="N12" s="105"/>
      <c r="O12" s="105"/>
      <c r="P12" s="113" t="s">
        <v>267</v>
      </c>
      <c r="Q12" s="113" t="s">
        <v>267</v>
      </c>
      <c r="R12" s="113" t="s">
        <v>276</v>
      </c>
      <c r="S12" s="113" t="s">
        <v>198</v>
      </c>
      <c r="T12" s="113" t="s">
        <v>190</v>
      </c>
      <c r="U12" s="105" t="s">
        <v>197</v>
      </c>
      <c r="V12" s="113"/>
      <c r="W12" s="88" t="s">
        <v>281</v>
      </c>
      <c r="X12" s="88" t="s">
        <v>214</v>
      </c>
      <c r="Y12" s="88" t="s">
        <v>202</v>
      </c>
      <c r="Z12" s="88" t="s">
        <v>282</v>
      </c>
      <c r="AA12" s="88">
        <v>5</v>
      </c>
      <c r="AB12" s="88" t="s">
        <v>187</v>
      </c>
      <c r="AC12" s="88" t="s">
        <v>276</v>
      </c>
      <c r="AD12" s="113" t="s">
        <v>218</v>
      </c>
      <c r="AE12" s="88">
        <v>7</v>
      </c>
      <c r="AF12" s="88">
        <v>4</v>
      </c>
      <c r="AG12" s="113" t="s">
        <v>277</v>
      </c>
      <c r="AH12" s="88" t="s">
        <v>192</v>
      </c>
      <c r="AI12" s="88" t="s">
        <v>283</v>
      </c>
      <c r="AJ12" s="88" t="s">
        <v>190</v>
      </c>
      <c r="AK12" s="86"/>
      <c r="AL12" s="46"/>
      <c r="AM12" s="46"/>
      <c r="AN12" s="46"/>
      <c r="AO12" s="46"/>
      <c r="AP12" s="46"/>
      <c r="AQ12" s="46"/>
      <c r="AR12" s="46"/>
      <c r="AS12" s="46"/>
      <c r="AT12" s="46"/>
    </row>
    <row r="13" spans="1:65" s="26" customFormat="1" ht="50.25" customHeight="1" x14ac:dyDescent="0.25">
      <c r="A13" s="125"/>
      <c r="B13" s="109" t="s">
        <v>275</v>
      </c>
      <c r="C13" s="91">
        <v>43361</v>
      </c>
      <c r="D13" s="84">
        <v>0.71875</v>
      </c>
      <c r="E13" s="100" t="s">
        <v>163</v>
      </c>
      <c r="F13" s="86"/>
      <c r="G13" s="86"/>
      <c r="H13" s="86" t="s">
        <v>189</v>
      </c>
      <c r="I13" s="86" t="s">
        <v>190</v>
      </c>
      <c r="J13" s="86" t="s">
        <v>186</v>
      </c>
      <c r="K13" s="86">
        <v>40</v>
      </c>
      <c r="L13" s="115"/>
      <c r="M13" s="105" t="s">
        <v>193</v>
      </c>
      <c r="N13" s="105" t="s">
        <v>190</v>
      </c>
      <c r="O13" s="105" t="s">
        <v>195</v>
      </c>
      <c r="P13" s="105" t="s">
        <v>197</v>
      </c>
      <c r="Q13" s="105" t="s">
        <v>197</v>
      </c>
      <c r="R13" s="105" t="s">
        <v>190</v>
      </c>
      <c r="S13" s="105" t="s">
        <v>199</v>
      </c>
      <c r="T13" s="105" t="s">
        <v>190</v>
      </c>
      <c r="U13" s="105" t="s">
        <v>197</v>
      </c>
      <c r="V13" s="105" t="s">
        <v>211</v>
      </c>
      <c r="W13" s="86" t="s">
        <v>196</v>
      </c>
      <c r="X13" s="86" t="s">
        <v>196</v>
      </c>
      <c r="Y13" s="86" t="s">
        <v>196</v>
      </c>
      <c r="Z13" s="86" t="s">
        <v>196</v>
      </c>
      <c r="AA13" s="86" t="s">
        <v>196</v>
      </c>
      <c r="AB13" s="86" t="s">
        <v>196</v>
      </c>
      <c r="AC13" s="86" t="s">
        <v>196</v>
      </c>
      <c r="AD13" s="105" t="s">
        <v>196</v>
      </c>
      <c r="AE13" s="86" t="s">
        <v>196</v>
      </c>
      <c r="AF13" s="86" t="s">
        <v>196</v>
      </c>
      <c r="AG13" s="105" t="s">
        <v>210</v>
      </c>
      <c r="AH13" s="86" t="s">
        <v>192</v>
      </c>
      <c r="AI13" s="86" t="s">
        <v>206</v>
      </c>
      <c r="AJ13" s="86" t="s">
        <v>190</v>
      </c>
      <c r="AK13" s="86" t="s">
        <v>190</v>
      </c>
      <c r="AL13" s="46"/>
      <c r="AM13" s="46"/>
      <c r="AN13" s="46"/>
      <c r="AO13" s="46"/>
      <c r="AP13" s="46"/>
      <c r="AQ13" s="46"/>
      <c r="AR13" s="46"/>
      <c r="AS13" s="46"/>
      <c r="AT13" s="46"/>
    </row>
    <row r="14" spans="1:65" s="26" customFormat="1" ht="50.25" customHeight="1" x14ac:dyDescent="0.25">
      <c r="A14" s="125"/>
      <c r="B14" s="109" t="s">
        <v>275</v>
      </c>
      <c r="C14" s="91">
        <v>43361</v>
      </c>
      <c r="D14" s="84">
        <v>0.77083333333333337</v>
      </c>
      <c r="E14" s="100" t="s">
        <v>232</v>
      </c>
      <c r="F14" s="88"/>
      <c r="G14" s="88"/>
      <c r="H14" s="88" t="s">
        <v>185</v>
      </c>
      <c r="I14" s="88" t="s">
        <v>190</v>
      </c>
      <c r="J14" s="88" t="s">
        <v>186</v>
      </c>
      <c r="K14" s="88">
        <v>24</v>
      </c>
      <c r="L14" s="116"/>
      <c r="M14" s="113" t="s">
        <v>193</v>
      </c>
      <c r="N14" s="113" t="s">
        <v>190</v>
      </c>
      <c r="O14" s="113" t="s">
        <v>194</v>
      </c>
      <c r="P14" s="105" t="s">
        <v>196</v>
      </c>
      <c r="Q14" s="105" t="s">
        <v>196</v>
      </c>
      <c r="R14" s="113" t="s">
        <v>190</v>
      </c>
      <c r="S14" s="113" t="s">
        <v>199</v>
      </c>
      <c r="T14" s="113" t="s">
        <v>190</v>
      </c>
      <c r="U14" s="105" t="s">
        <v>197</v>
      </c>
      <c r="V14" s="105" t="s">
        <v>227</v>
      </c>
      <c r="W14" s="88" t="s">
        <v>196</v>
      </c>
      <c r="X14" s="88" t="s">
        <v>196</v>
      </c>
      <c r="Y14" s="88" t="s">
        <v>196</v>
      </c>
      <c r="Z14" s="88" t="s">
        <v>196</v>
      </c>
      <c r="AA14" s="88" t="s">
        <v>196</v>
      </c>
      <c r="AB14" s="88" t="s">
        <v>196</v>
      </c>
      <c r="AC14" s="88" t="s">
        <v>196</v>
      </c>
      <c r="AD14" s="113" t="s">
        <v>196</v>
      </c>
      <c r="AE14" s="88" t="s">
        <v>196</v>
      </c>
      <c r="AF14" s="88" t="s">
        <v>196</v>
      </c>
      <c r="AG14" s="113" t="s">
        <v>210</v>
      </c>
      <c r="AH14" s="88" t="s">
        <v>192</v>
      </c>
      <c r="AI14" s="86" t="s">
        <v>206</v>
      </c>
      <c r="AJ14" s="86" t="s">
        <v>190</v>
      </c>
      <c r="AK14" s="86" t="s">
        <v>190</v>
      </c>
      <c r="AL14" s="46"/>
      <c r="AM14" s="46"/>
      <c r="AN14" s="46"/>
      <c r="AO14" s="46"/>
      <c r="AP14" s="46"/>
      <c r="AQ14" s="46"/>
      <c r="AR14" s="46"/>
      <c r="AS14" s="46"/>
      <c r="AT14" s="46"/>
    </row>
    <row r="15" spans="1:65" s="85" customFormat="1" ht="50.25" customHeight="1" x14ac:dyDescent="0.25">
      <c r="A15" s="111"/>
      <c r="B15" s="109" t="s">
        <v>284</v>
      </c>
      <c r="C15" s="91">
        <v>43361</v>
      </c>
      <c r="D15" s="84">
        <v>0.82291666666666663</v>
      </c>
      <c r="E15" s="100" t="s">
        <v>142</v>
      </c>
      <c r="F15" s="86"/>
      <c r="G15" s="86"/>
      <c r="H15" s="86" t="s">
        <v>189</v>
      </c>
      <c r="I15" s="86" t="s">
        <v>190</v>
      </c>
      <c r="J15" s="86" t="s">
        <v>186</v>
      </c>
      <c r="K15" s="86">
        <v>21</v>
      </c>
      <c r="L15" s="115"/>
      <c r="M15" s="105" t="s">
        <v>193</v>
      </c>
      <c r="N15" s="105" t="s">
        <v>190</v>
      </c>
      <c r="O15" s="105" t="s">
        <v>195</v>
      </c>
      <c r="P15" s="105" t="s">
        <v>190</v>
      </c>
      <c r="Q15" s="105" t="s">
        <v>197</v>
      </c>
      <c r="R15" s="105" t="s">
        <v>190</v>
      </c>
      <c r="S15" s="105" t="s">
        <v>199</v>
      </c>
      <c r="T15" s="105" t="s">
        <v>197</v>
      </c>
      <c r="U15" s="105" t="s">
        <v>196</v>
      </c>
      <c r="V15" s="105" t="s">
        <v>196</v>
      </c>
      <c r="W15" s="86" t="s">
        <v>196</v>
      </c>
      <c r="X15" s="86" t="s">
        <v>196</v>
      </c>
      <c r="Y15" s="86" t="s">
        <v>196</v>
      </c>
      <c r="Z15" s="86" t="s">
        <v>196</v>
      </c>
      <c r="AA15" s="86" t="s">
        <v>196</v>
      </c>
      <c r="AB15" s="86" t="s">
        <v>196</v>
      </c>
      <c r="AC15" s="86" t="s">
        <v>196</v>
      </c>
      <c r="AD15" s="105" t="s">
        <v>196</v>
      </c>
      <c r="AE15" s="86" t="s">
        <v>196</v>
      </c>
      <c r="AF15" s="86" t="s">
        <v>196</v>
      </c>
      <c r="AG15" s="105" t="s">
        <v>210</v>
      </c>
      <c r="AH15" s="86" t="s">
        <v>191</v>
      </c>
      <c r="AI15" s="86" t="s">
        <v>208</v>
      </c>
      <c r="AJ15" s="86" t="s">
        <v>190</v>
      </c>
      <c r="AK15" s="86" t="s">
        <v>190</v>
      </c>
      <c r="AL15" s="90"/>
      <c r="AM15" s="90"/>
      <c r="AN15" s="90"/>
      <c r="AO15" s="90"/>
      <c r="AP15" s="90"/>
      <c r="AQ15" s="90"/>
      <c r="AR15" s="90"/>
      <c r="AS15" s="90"/>
      <c r="AT15" s="90"/>
    </row>
    <row r="16" spans="1:65" s="107" customFormat="1" ht="50.25" customHeight="1" x14ac:dyDescent="0.25">
      <c r="A16" s="112"/>
      <c r="B16" s="109" t="s">
        <v>275</v>
      </c>
      <c r="C16" s="91">
        <v>43361</v>
      </c>
      <c r="D16" s="84">
        <v>0.86458333333333337</v>
      </c>
      <c r="E16" s="100" t="s">
        <v>151</v>
      </c>
      <c r="F16" s="86"/>
      <c r="G16" s="86"/>
      <c r="H16" s="88" t="s">
        <v>185</v>
      </c>
      <c r="I16" s="86" t="s">
        <v>190</v>
      </c>
      <c r="J16" s="86" t="s">
        <v>186</v>
      </c>
      <c r="K16" s="86">
        <v>27</v>
      </c>
      <c r="L16" s="115"/>
      <c r="M16" s="105" t="s">
        <v>193</v>
      </c>
      <c r="N16" s="105" t="s">
        <v>190</v>
      </c>
      <c r="O16" s="105" t="s">
        <v>195</v>
      </c>
      <c r="P16" s="105" t="s">
        <v>267</v>
      </c>
      <c r="Q16" s="105" t="s">
        <v>267</v>
      </c>
      <c r="R16" s="105" t="s">
        <v>190</v>
      </c>
      <c r="S16" s="105" t="s">
        <v>199</v>
      </c>
      <c r="T16" s="105" t="s">
        <v>276</v>
      </c>
      <c r="U16" s="105" t="s">
        <v>187</v>
      </c>
      <c r="V16" s="105" t="s">
        <v>215</v>
      </c>
      <c r="W16" s="86" t="s">
        <v>196</v>
      </c>
      <c r="X16" s="86" t="s">
        <v>196</v>
      </c>
      <c r="Y16" s="86" t="s">
        <v>267</v>
      </c>
      <c r="Z16" s="86" t="s">
        <v>196</v>
      </c>
      <c r="AA16" s="86" t="s">
        <v>196</v>
      </c>
      <c r="AB16" s="86" t="s">
        <v>267</v>
      </c>
      <c r="AC16" s="86" t="s">
        <v>267</v>
      </c>
      <c r="AD16" s="105" t="s">
        <v>267</v>
      </c>
      <c r="AE16" s="86" t="s">
        <v>267</v>
      </c>
      <c r="AF16" s="86" t="s">
        <v>267</v>
      </c>
      <c r="AG16" s="105" t="s">
        <v>277</v>
      </c>
      <c r="AH16" s="86" t="s">
        <v>191</v>
      </c>
      <c r="AI16" s="86" t="s">
        <v>278</v>
      </c>
      <c r="AJ16" s="86" t="s">
        <v>190</v>
      </c>
      <c r="AK16" s="86"/>
      <c r="AL16" s="106"/>
      <c r="AM16" s="106"/>
      <c r="AN16" s="106"/>
      <c r="AO16" s="106"/>
      <c r="AP16" s="106"/>
      <c r="AQ16" s="106"/>
      <c r="AR16" s="106"/>
      <c r="AS16" s="106"/>
      <c r="AT16" s="106"/>
    </row>
    <row r="17" spans="1:46" s="5" customFormat="1" x14ac:dyDescent="0.25">
      <c r="A17" s="29"/>
      <c r="B17" s="29"/>
      <c r="C17" s="29"/>
      <c r="D17" s="30"/>
      <c r="E17" s="102"/>
      <c r="F17" s="65"/>
      <c r="G17" s="65"/>
      <c r="H17" s="65"/>
      <c r="I17" s="65"/>
      <c r="J17" s="65"/>
      <c r="K17" s="65"/>
      <c r="L17" s="66"/>
      <c r="M17" s="65"/>
      <c r="N17" s="65"/>
      <c r="O17" s="65"/>
      <c r="P17" s="65"/>
      <c r="Q17" s="65"/>
      <c r="R17" s="65"/>
      <c r="S17" s="65"/>
      <c r="T17" s="65"/>
      <c r="U17" s="65"/>
      <c r="V17" s="114"/>
      <c r="W17" s="65"/>
      <c r="X17" s="65"/>
      <c r="Y17" s="65"/>
      <c r="Z17" s="65"/>
      <c r="AA17" s="65"/>
      <c r="AB17" s="65"/>
      <c r="AC17" s="65"/>
      <c r="AD17" s="65"/>
      <c r="AE17" s="65"/>
      <c r="AF17" s="65"/>
      <c r="AG17" s="65"/>
      <c r="AH17" s="65"/>
      <c r="AI17" s="65"/>
      <c r="AJ17" s="65"/>
      <c r="AK17" s="65"/>
      <c r="AL17" s="44"/>
      <c r="AM17" s="44"/>
      <c r="AN17" s="44"/>
      <c r="AO17" s="44"/>
      <c r="AP17" s="44"/>
      <c r="AQ17" s="44"/>
      <c r="AR17" s="44"/>
      <c r="AS17" s="44"/>
      <c r="AT17" s="44"/>
    </row>
    <row r="18" spans="1:46" s="5" customFormat="1" x14ac:dyDescent="0.25">
      <c r="A18" s="29"/>
      <c r="B18" s="29"/>
      <c r="C18" s="29"/>
      <c r="D18" s="30"/>
      <c r="E18" s="31"/>
      <c r="F18" s="65"/>
      <c r="G18" s="65"/>
      <c r="H18" s="65"/>
      <c r="I18" s="65"/>
      <c r="J18" s="65"/>
      <c r="K18" s="65"/>
      <c r="L18" s="66"/>
      <c r="M18" s="65"/>
      <c r="N18" s="65"/>
      <c r="O18" s="65"/>
      <c r="P18" s="65"/>
      <c r="Q18" s="65"/>
      <c r="R18" s="65"/>
      <c r="S18" s="65"/>
      <c r="T18" s="65"/>
      <c r="U18" s="65"/>
      <c r="V18" s="65"/>
      <c r="W18" s="65"/>
      <c r="X18" s="65"/>
      <c r="Y18" s="65"/>
      <c r="Z18" s="65"/>
      <c r="AA18" s="65"/>
      <c r="AB18" s="65"/>
      <c r="AC18" s="65"/>
      <c r="AD18" s="65"/>
      <c r="AE18" s="65"/>
      <c r="AF18" s="65"/>
      <c r="AG18" s="65"/>
      <c r="AH18" s="65"/>
      <c r="AI18" s="65"/>
      <c r="AJ18" s="65"/>
      <c r="AK18" s="65"/>
      <c r="AL18" s="44"/>
      <c r="AM18" s="44"/>
      <c r="AN18" s="44"/>
      <c r="AO18" s="44"/>
      <c r="AP18" s="44"/>
      <c r="AQ18" s="44"/>
      <c r="AR18" s="44"/>
      <c r="AS18" s="44"/>
      <c r="AT18" s="44"/>
    </row>
    <row r="19" spans="1:46" s="5" customFormat="1" x14ac:dyDescent="0.25">
      <c r="A19" s="29"/>
      <c r="B19" s="29"/>
      <c r="C19" s="29"/>
      <c r="D19" s="30"/>
      <c r="E19" s="31"/>
      <c r="F19" s="65"/>
      <c r="G19" s="65"/>
      <c r="H19" s="65"/>
      <c r="I19" s="65"/>
      <c r="J19" s="65"/>
      <c r="K19" s="65"/>
      <c r="L19" s="66"/>
      <c r="M19" s="65"/>
      <c r="N19" s="65"/>
      <c r="O19" s="65"/>
      <c r="P19" s="65"/>
      <c r="Q19" s="65"/>
      <c r="R19" s="65"/>
      <c r="S19" s="65"/>
      <c r="T19" s="65"/>
      <c r="U19" s="65"/>
      <c r="V19" s="65"/>
      <c r="W19" s="65"/>
      <c r="X19" s="65"/>
      <c r="Y19" s="65"/>
      <c r="Z19" s="65"/>
      <c r="AA19" s="65"/>
      <c r="AB19" s="65"/>
      <c r="AC19" s="65"/>
      <c r="AD19" s="65"/>
      <c r="AE19" s="65"/>
      <c r="AF19" s="65"/>
      <c r="AG19" s="65"/>
      <c r="AH19" s="65"/>
      <c r="AI19" s="65"/>
      <c r="AJ19" s="65"/>
      <c r="AK19" s="65"/>
      <c r="AL19" s="44"/>
      <c r="AM19" s="44"/>
      <c r="AN19" s="44"/>
      <c r="AO19" s="44"/>
      <c r="AP19" s="44"/>
      <c r="AQ19" s="44"/>
      <c r="AR19" s="44"/>
      <c r="AS19" s="44"/>
      <c r="AT19" s="44"/>
    </row>
    <row r="20" spans="1:46" s="5" customFormat="1" x14ac:dyDescent="0.25">
      <c r="A20" s="30"/>
      <c r="B20" s="30"/>
      <c r="C20" s="30"/>
      <c r="D20" s="30"/>
      <c r="E20" s="31"/>
      <c r="F20" s="65"/>
      <c r="G20" s="65"/>
      <c r="H20" s="65"/>
      <c r="I20" s="65"/>
      <c r="J20" s="65"/>
      <c r="K20" s="65"/>
      <c r="L20" s="66"/>
      <c r="M20" s="65"/>
      <c r="N20" s="65"/>
      <c r="O20" s="65"/>
      <c r="P20" s="65"/>
      <c r="Q20" s="65"/>
      <c r="R20" s="65"/>
      <c r="S20" s="65"/>
      <c r="T20" s="65"/>
      <c r="U20" s="65"/>
      <c r="V20" s="65"/>
      <c r="W20" s="65"/>
      <c r="X20" s="65"/>
      <c r="Y20" s="65"/>
      <c r="Z20" s="65"/>
      <c r="AA20" s="65"/>
      <c r="AB20" s="65"/>
      <c r="AC20" s="65"/>
      <c r="AD20" s="65"/>
      <c r="AE20" s="65"/>
      <c r="AF20" s="65"/>
      <c r="AG20" s="65"/>
      <c r="AH20" s="65"/>
      <c r="AI20" s="65"/>
      <c r="AJ20" s="65"/>
      <c r="AK20" s="65"/>
      <c r="AL20" s="44"/>
      <c r="AM20" s="44"/>
      <c r="AN20" s="44"/>
      <c r="AO20" s="44"/>
      <c r="AP20" s="44"/>
      <c r="AQ20" s="44"/>
      <c r="AR20" s="44"/>
      <c r="AS20" s="44"/>
      <c r="AT20" s="44"/>
    </row>
    <row r="21" spans="1:46" s="30" customFormat="1" x14ac:dyDescent="0.25">
      <c r="A21" s="29"/>
      <c r="B21" s="29"/>
      <c r="C21" s="29"/>
      <c r="E21" s="31"/>
      <c r="F21" s="65"/>
      <c r="G21" s="65"/>
      <c r="H21" s="65"/>
      <c r="I21" s="65"/>
      <c r="J21" s="65"/>
      <c r="K21" s="65"/>
      <c r="L21" s="66"/>
      <c r="M21" s="65"/>
      <c r="N21" s="65"/>
      <c r="O21" s="65"/>
      <c r="P21" s="65"/>
      <c r="Q21" s="65"/>
      <c r="R21" s="65"/>
      <c r="S21" s="65"/>
      <c r="T21" s="65"/>
      <c r="U21" s="65"/>
      <c r="V21" s="65"/>
      <c r="W21" s="65"/>
      <c r="X21" s="65"/>
      <c r="Y21" s="65"/>
      <c r="Z21" s="65"/>
      <c r="AA21" s="67"/>
      <c r="AB21" s="65"/>
      <c r="AC21" s="65"/>
      <c r="AD21" s="65"/>
      <c r="AE21" s="65"/>
      <c r="AF21" s="65"/>
      <c r="AG21" s="65"/>
      <c r="AH21" s="65"/>
      <c r="AI21" s="65"/>
      <c r="AJ21" s="65"/>
      <c r="AK21" s="65"/>
      <c r="AL21" s="43"/>
      <c r="AM21" s="43"/>
      <c r="AN21" s="43"/>
      <c r="AO21" s="43"/>
      <c r="AP21" s="43"/>
      <c r="AQ21" s="43"/>
      <c r="AR21" s="43"/>
      <c r="AS21" s="43"/>
      <c r="AT21" s="43"/>
    </row>
    <row r="22" spans="1:46" s="30" customFormat="1" x14ac:dyDescent="0.25">
      <c r="A22" s="29"/>
      <c r="B22" s="29"/>
      <c r="C22" s="29"/>
      <c r="E22" s="31"/>
      <c r="F22" s="65"/>
      <c r="G22" s="65"/>
      <c r="H22" s="65"/>
      <c r="I22" s="65"/>
      <c r="J22" s="65"/>
      <c r="K22" s="65"/>
      <c r="L22" s="66"/>
      <c r="M22" s="65"/>
      <c r="N22" s="65"/>
      <c r="O22" s="65"/>
      <c r="P22" s="65"/>
      <c r="Q22" s="65"/>
      <c r="R22" s="65"/>
      <c r="S22" s="65"/>
      <c r="T22" s="65"/>
      <c r="U22" s="65"/>
      <c r="V22" s="65"/>
      <c r="W22" s="65"/>
      <c r="X22" s="65"/>
      <c r="Y22" s="65"/>
      <c r="Z22" s="65"/>
      <c r="AA22" s="65"/>
      <c r="AB22" s="65"/>
      <c r="AC22" s="65"/>
      <c r="AD22" s="65"/>
      <c r="AE22" s="65"/>
      <c r="AF22" s="65"/>
      <c r="AG22" s="65"/>
      <c r="AH22" s="65"/>
      <c r="AI22" s="65"/>
      <c r="AJ22" s="65"/>
      <c r="AK22" s="65"/>
      <c r="AL22" s="43"/>
      <c r="AM22" s="43"/>
      <c r="AN22" s="43"/>
      <c r="AO22" s="43"/>
      <c r="AP22" s="43"/>
      <c r="AQ22" s="43"/>
      <c r="AR22" s="43"/>
      <c r="AS22" s="43"/>
      <c r="AT22" s="43"/>
    </row>
    <row r="23" spans="1:46" s="30" customFormat="1" x14ac:dyDescent="0.25">
      <c r="A23" s="29"/>
      <c r="B23" s="29"/>
      <c r="C23" s="29"/>
      <c r="E23" s="31"/>
      <c r="F23" s="65"/>
      <c r="G23" s="65"/>
      <c r="H23" s="65"/>
      <c r="I23" s="65"/>
      <c r="J23" s="65"/>
      <c r="K23" s="65"/>
      <c r="L23" s="66"/>
      <c r="M23" s="65"/>
      <c r="N23" s="65"/>
      <c r="O23" s="65"/>
      <c r="P23" s="65"/>
      <c r="Q23" s="65"/>
      <c r="R23" s="65"/>
      <c r="S23" s="65"/>
      <c r="T23" s="65"/>
      <c r="U23" s="65"/>
      <c r="V23" s="65"/>
      <c r="W23" s="65"/>
      <c r="X23" s="65"/>
      <c r="Y23" s="65"/>
      <c r="Z23" s="65"/>
      <c r="AA23" s="65"/>
      <c r="AB23" s="65"/>
      <c r="AC23" s="65"/>
      <c r="AD23" s="65"/>
      <c r="AE23" s="65"/>
      <c r="AF23" s="65"/>
      <c r="AG23" s="65"/>
      <c r="AH23" s="65"/>
      <c r="AI23" s="65"/>
      <c r="AJ23" s="65"/>
      <c r="AK23" s="65"/>
      <c r="AL23" s="43"/>
      <c r="AM23" s="43"/>
      <c r="AN23" s="43"/>
      <c r="AO23" s="43"/>
      <c r="AP23" s="43"/>
      <c r="AQ23" s="43"/>
      <c r="AR23" s="43"/>
      <c r="AS23" s="43"/>
      <c r="AT23" s="43"/>
    </row>
    <row r="24" spans="1:46" s="30" customFormat="1" x14ac:dyDescent="0.25">
      <c r="A24" s="29"/>
      <c r="B24" s="29"/>
      <c r="C24" s="29"/>
      <c r="E24" s="31"/>
      <c r="F24" s="65"/>
      <c r="G24" s="65"/>
      <c r="H24" s="65"/>
      <c r="I24" s="65"/>
      <c r="J24" s="65"/>
      <c r="K24" s="65"/>
      <c r="L24" s="66"/>
      <c r="M24" s="65"/>
      <c r="N24" s="65"/>
      <c r="O24" s="65"/>
      <c r="P24" s="65"/>
      <c r="Q24" s="65"/>
      <c r="R24" s="65"/>
      <c r="S24" s="65"/>
      <c r="T24" s="65"/>
      <c r="U24" s="65"/>
      <c r="V24" s="65"/>
      <c r="W24" s="65"/>
      <c r="X24" s="65"/>
      <c r="Y24" s="65"/>
      <c r="Z24" s="65"/>
      <c r="AA24" s="68"/>
      <c r="AB24" s="65"/>
      <c r="AC24" s="65"/>
      <c r="AD24" s="65"/>
      <c r="AE24" s="65"/>
      <c r="AF24" s="65"/>
      <c r="AG24" s="65"/>
      <c r="AH24" s="65"/>
      <c r="AI24" s="65"/>
      <c r="AJ24" s="65"/>
      <c r="AK24" s="65"/>
      <c r="AL24" s="43"/>
      <c r="AM24" s="43"/>
      <c r="AN24" s="43"/>
      <c r="AO24" s="43"/>
      <c r="AP24" s="43"/>
      <c r="AQ24" s="43"/>
      <c r="AR24" s="43"/>
      <c r="AS24" s="43"/>
      <c r="AT24" s="43"/>
    </row>
    <row r="25" spans="1:46" s="30" customFormat="1" x14ac:dyDescent="0.25">
      <c r="E25" s="31"/>
      <c r="F25" s="65"/>
      <c r="G25" s="65"/>
      <c r="H25" s="65"/>
      <c r="I25" s="65"/>
      <c r="J25" s="65"/>
      <c r="K25" s="65"/>
      <c r="L25" s="66"/>
      <c r="M25" s="65"/>
      <c r="N25" s="65"/>
      <c r="O25" s="65"/>
      <c r="P25" s="65"/>
      <c r="Q25" s="65"/>
      <c r="R25" s="65"/>
      <c r="S25" s="65"/>
      <c r="T25" s="65"/>
      <c r="U25" s="65"/>
      <c r="V25" s="65"/>
      <c r="W25" s="65"/>
      <c r="X25" s="65"/>
      <c r="Y25" s="65"/>
      <c r="Z25" s="65"/>
      <c r="AA25" s="65"/>
      <c r="AB25" s="65"/>
      <c r="AC25" s="65"/>
      <c r="AD25" s="65"/>
      <c r="AE25" s="65"/>
      <c r="AF25" s="65"/>
      <c r="AG25" s="65"/>
      <c r="AH25" s="65"/>
      <c r="AI25" s="65"/>
      <c r="AJ25" s="65"/>
      <c r="AK25" s="65"/>
      <c r="AL25" s="43"/>
      <c r="AM25" s="43"/>
      <c r="AN25" s="43"/>
      <c r="AO25" s="43"/>
      <c r="AP25" s="43"/>
      <c r="AQ25" s="43"/>
      <c r="AR25" s="43"/>
      <c r="AS25" s="43"/>
      <c r="AT25" s="43"/>
    </row>
    <row r="26" spans="1:46" s="30" customFormat="1" x14ac:dyDescent="0.25">
      <c r="A26" s="29"/>
      <c r="B26" s="29"/>
      <c r="C26" s="29"/>
      <c r="E26" s="31"/>
      <c r="F26" s="65"/>
      <c r="G26" s="65"/>
      <c r="H26" s="65"/>
      <c r="I26" s="65"/>
      <c r="J26" s="65"/>
      <c r="K26" s="65"/>
      <c r="L26" s="66"/>
      <c r="M26" s="65"/>
      <c r="N26" s="65"/>
      <c r="O26" s="65"/>
      <c r="P26" s="65"/>
      <c r="Q26" s="65"/>
      <c r="R26" s="65"/>
      <c r="S26" s="65"/>
      <c r="T26" s="65"/>
      <c r="U26" s="65"/>
      <c r="V26" s="65"/>
      <c r="W26" s="65"/>
      <c r="X26" s="65"/>
      <c r="Y26" s="65"/>
      <c r="Z26" s="65"/>
      <c r="AA26" s="65"/>
      <c r="AB26" s="65"/>
      <c r="AC26" s="65"/>
      <c r="AD26" s="65"/>
      <c r="AE26" s="65"/>
      <c r="AF26" s="65"/>
      <c r="AG26" s="65"/>
      <c r="AH26" s="65"/>
      <c r="AI26" s="65"/>
      <c r="AJ26" s="65"/>
      <c r="AK26" s="65"/>
      <c r="AL26" s="43"/>
      <c r="AM26" s="43"/>
      <c r="AN26" s="43"/>
      <c r="AO26" s="43"/>
      <c r="AP26" s="43"/>
      <c r="AQ26" s="43"/>
      <c r="AR26" s="43"/>
      <c r="AS26" s="43"/>
      <c r="AT26" s="43"/>
    </row>
    <row r="27" spans="1:46" s="30" customFormat="1" x14ac:dyDescent="0.25">
      <c r="A27" s="29"/>
      <c r="B27" s="29"/>
      <c r="C27" s="29"/>
      <c r="E27" s="31"/>
      <c r="F27" s="65"/>
      <c r="G27" s="65"/>
      <c r="H27" s="65"/>
      <c r="I27" s="65"/>
      <c r="J27" s="65"/>
      <c r="K27" s="65"/>
      <c r="L27" s="69"/>
      <c r="M27" s="65"/>
      <c r="N27" s="65"/>
      <c r="O27" s="65"/>
      <c r="P27" s="65"/>
      <c r="Q27" s="65"/>
      <c r="R27" s="65"/>
      <c r="S27" s="65"/>
      <c r="T27" s="65"/>
      <c r="U27" s="65"/>
      <c r="V27" s="65"/>
      <c r="W27" s="65"/>
      <c r="X27" s="65"/>
      <c r="Y27" s="65"/>
      <c r="Z27" s="65"/>
      <c r="AA27" s="65"/>
      <c r="AB27" s="65"/>
      <c r="AC27" s="65"/>
      <c r="AD27" s="65"/>
      <c r="AE27" s="65"/>
      <c r="AF27" s="65"/>
      <c r="AG27" s="65"/>
      <c r="AH27" s="65"/>
      <c r="AI27" s="65"/>
      <c r="AJ27" s="65"/>
      <c r="AK27" s="65"/>
      <c r="AL27" s="43"/>
      <c r="AM27" s="43"/>
      <c r="AN27" s="43"/>
      <c r="AO27" s="43"/>
      <c r="AP27" s="43"/>
      <c r="AQ27" s="43"/>
      <c r="AR27" s="43"/>
      <c r="AS27" s="43"/>
      <c r="AT27" s="43"/>
    </row>
    <row r="28" spans="1:46" s="30" customFormat="1" x14ac:dyDescent="0.25">
      <c r="A28" s="29"/>
      <c r="B28" s="29"/>
      <c r="C28" s="29"/>
      <c r="E28" s="31"/>
      <c r="F28" s="65"/>
      <c r="G28" s="65"/>
      <c r="H28" s="65"/>
      <c r="I28" s="65"/>
      <c r="J28" s="65"/>
      <c r="K28" s="65"/>
      <c r="L28" s="69"/>
      <c r="M28" s="65"/>
      <c r="N28" s="65"/>
      <c r="O28" s="65"/>
      <c r="P28" s="65"/>
      <c r="Q28" s="65"/>
      <c r="R28" s="65"/>
      <c r="S28" s="65"/>
      <c r="T28" s="65"/>
      <c r="U28" s="65"/>
      <c r="V28" s="65"/>
      <c r="W28" s="65"/>
      <c r="X28" s="65"/>
      <c r="Y28" s="65"/>
      <c r="Z28" s="65"/>
      <c r="AA28" s="65"/>
      <c r="AB28" s="65"/>
      <c r="AC28" s="65"/>
      <c r="AD28" s="65"/>
      <c r="AE28" s="65"/>
      <c r="AF28" s="65"/>
      <c r="AG28" s="65"/>
      <c r="AH28" s="65"/>
      <c r="AI28" s="65"/>
      <c r="AJ28" s="65"/>
      <c r="AK28" s="65"/>
      <c r="AL28" s="43"/>
      <c r="AM28" s="43"/>
      <c r="AN28" s="43"/>
      <c r="AO28" s="43"/>
      <c r="AP28" s="43"/>
      <c r="AQ28" s="43"/>
      <c r="AR28" s="43"/>
      <c r="AS28" s="43"/>
      <c r="AT28" s="43"/>
    </row>
    <row r="29" spans="1:46" s="30" customFormat="1" x14ac:dyDescent="0.25">
      <c r="A29" s="29"/>
      <c r="B29" s="29"/>
      <c r="C29" s="29"/>
      <c r="E29" s="31"/>
      <c r="F29" s="65"/>
      <c r="G29" s="65"/>
      <c r="H29" s="65"/>
      <c r="I29" s="65"/>
      <c r="J29" s="65"/>
      <c r="K29" s="65"/>
      <c r="L29" s="66"/>
      <c r="M29" s="65"/>
      <c r="N29" s="65"/>
      <c r="O29" s="65"/>
      <c r="P29" s="65"/>
      <c r="Q29" s="65"/>
      <c r="R29" s="65"/>
      <c r="S29" s="65"/>
      <c r="T29" s="65"/>
      <c r="U29" s="65"/>
      <c r="V29" s="65"/>
      <c r="W29" s="65"/>
      <c r="X29" s="65"/>
      <c r="Y29" s="65"/>
      <c r="Z29" s="65"/>
      <c r="AA29" s="65"/>
      <c r="AB29" s="65"/>
      <c r="AC29" s="65"/>
      <c r="AD29" s="65"/>
      <c r="AE29" s="65"/>
      <c r="AF29" s="65"/>
      <c r="AG29" s="65"/>
      <c r="AH29" s="65"/>
      <c r="AI29" s="65"/>
      <c r="AJ29" s="65"/>
      <c r="AK29" s="65"/>
      <c r="AL29" s="43"/>
      <c r="AM29" s="43"/>
      <c r="AN29" s="43"/>
      <c r="AO29" s="43"/>
      <c r="AP29" s="43"/>
      <c r="AQ29" s="43"/>
      <c r="AR29" s="43"/>
      <c r="AS29" s="43"/>
      <c r="AT29" s="43"/>
    </row>
    <row r="30" spans="1:46" s="30" customFormat="1" x14ac:dyDescent="0.25">
      <c r="A30" s="29"/>
      <c r="B30" s="29"/>
      <c r="C30" s="29"/>
      <c r="E30" s="31"/>
      <c r="F30" s="65"/>
      <c r="G30" s="65"/>
      <c r="H30" s="65"/>
      <c r="I30" s="65"/>
      <c r="J30" s="65"/>
      <c r="K30" s="65"/>
      <c r="L30" s="66"/>
      <c r="M30" s="65"/>
      <c r="N30" s="65"/>
      <c r="O30" s="65"/>
      <c r="P30" s="65"/>
      <c r="Q30" s="65"/>
      <c r="R30" s="65"/>
      <c r="S30" s="65"/>
      <c r="T30" s="65"/>
      <c r="U30" s="65"/>
      <c r="V30" s="65"/>
      <c r="W30" s="65"/>
      <c r="X30" s="65"/>
      <c r="Y30" s="65"/>
      <c r="Z30" s="65"/>
      <c r="AA30" s="65"/>
      <c r="AB30" s="65"/>
      <c r="AC30" s="65"/>
      <c r="AD30" s="65"/>
      <c r="AE30" s="65"/>
      <c r="AF30" s="65"/>
      <c r="AG30" s="65"/>
      <c r="AH30" s="65"/>
      <c r="AI30" s="65"/>
      <c r="AJ30" s="65"/>
      <c r="AK30" s="65"/>
      <c r="AL30" s="43"/>
      <c r="AM30" s="43"/>
      <c r="AN30" s="43"/>
      <c r="AO30" s="43"/>
      <c r="AP30" s="43"/>
      <c r="AQ30" s="43"/>
      <c r="AR30" s="43"/>
      <c r="AS30" s="43"/>
      <c r="AT30" s="43"/>
    </row>
    <row r="31" spans="1:46" s="30" customFormat="1" x14ac:dyDescent="0.25">
      <c r="A31" s="29"/>
      <c r="B31" s="29"/>
      <c r="C31" s="29"/>
      <c r="E31" s="31"/>
      <c r="F31" s="65"/>
      <c r="G31" s="65"/>
      <c r="H31" s="65"/>
      <c r="I31" s="65"/>
      <c r="J31" s="65"/>
      <c r="K31" s="65"/>
      <c r="L31" s="69"/>
      <c r="M31" s="65"/>
      <c r="N31" s="65"/>
      <c r="O31" s="65"/>
      <c r="P31" s="65"/>
      <c r="Q31" s="65"/>
      <c r="R31" s="65"/>
      <c r="S31" s="65"/>
      <c r="T31" s="65"/>
      <c r="U31" s="65"/>
      <c r="V31" s="65"/>
      <c r="W31" s="65"/>
      <c r="X31" s="65"/>
      <c r="Y31" s="65"/>
      <c r="Z31" s="65"/>
      <c r="AA31" s="65"/>
      <c r="AB31" s="65"/>
      <c r="AC31" s="65"/>
      <c r="AD31" s="65"/>
      <c r="AE31" s="65"/>
      <c r="AF31" s="65"/>
      <c r="AG31" s="65"/>
      <c r="AH31" s="65"/>
      <c r="AI31" s="65"/>
      <c r="AJ31" s="65"/>
      <c r="AK31" s="65"/>
      <c r="AL31" s="43"/>
      <c r="AM31" s="43"/>
      <c r="AN31" s="43"/>
      <c r="AO31" s="43"/>
      <c r="AP31" s="43"/>
      <c r="AQ31" s="43"/>
      <c r="AR31" s="43"/>
      <c r="AS31" s="43"/>
      <c r="AT31" s="43"/>
    </row>
    <row r="32" spans="1:46" s="30" customFormat="1" x14ac:dyDescent="0.25">
      <c r="A32" s="29"/>
      <c r="B32" s="29"/>
      <c r="C32" s="29"/>
      <c r="E32" s="31"/>
      <c r="F32" s="65"/>
      <c r="G32" s="65"/>
      <c r="H32" s="65"/>
      <c r="I32" s="65"/>
      <c r="J32" s="65"/>
      <c r="K32" s="65"/>
      <c r="L32" s="66"/>
      <c r="M32" s="65"/>
      <c r="N32" s="65"/>
      <c r="O32" s="65"/>
      <c r="P32" s="65"/>
      <c r="Q32" s="65"/>
      <c r="R32" s="65"/>
      <c r="S32" s="65"/>
      <c r="T32" s="65"/>
      <c r="U32" s="65"/>
      <c r="V32" s="65"/>
      <c r="W32" s="65"/>
      <c r="X32" s="65"/>
      <c r="Y32" s="65"/>
      <c r="Z32" s="65"/>
      <c r="AA32" s="65"/>
      <c r="AB32" s="65"/>
      <c r="AC32" s="65"/>
      <c r="AD32" s="65"/>
      <c r="AE32" s="65"/>
      <c r="AF32" s="65"/>
      <c r="AG32" s="65"/>
      <c r="AH32" s="65"/>
      <c r="AI32" s="65"/>
      <c r="AJ32" s="65"/>
      <c r="AK32" s="65"/>
      <c r="AL32" s="43"/>
      <c r="AM32" s="43"/>
      <c r="AN32" s="43"/>
      <c r="AO32" s="43"/>
      <c r="AP32" s="43"/>
      <c r="AQ32" s="43"/>
      <c r="AR32" s="43"/>
      <c r="AS32" s="43"/>
      <c r="AT32" s="43"/>
    </row>
    <row r="33" spans="1:46" s="30" customFormat="1" x14ac:dyDescent="0.25">
      <c r="A33" s="29"/>
      <c r="B33" s="29"/>
      <c r="C33" s="29"/>
      <c r="E33" s="31"/>
      <c r="F33" s="65"/>
      <c r="G33" s="65"/>
      <c r="H33" s="65"/>
      <c r="I33" s="65"/>
      <c r="J33" s="65"/>
      <c r="K33" s="65"/>
      <c r="L33" s="66"/>
      <c r="M33" s="65"/>
      <c r="N33" s="65"/>
      <c r="O33" s="65"/>
      <c r="P33" s="65"/>
      <c r="Q33" s="65"/>
      <c r="R33" s="65"/>
      <c r="S33" s="65"/>
      <c r="T33" s="65"/>
      <c r="U33" s="65"/>
      <c r="V33" s="65"/>
      <c r="W33" s="65"/>
      <c r="X33" s="65"/>
      <c r="Y33" s="65"/>
      <c r="Z33" s="65"/>
      <c r="AA33" s="65"/>
      <c r="AB33" s="65"/>
      <c r="AC33" s="65"/>
      <c r="AD33" s="65"/>
      <c r="AE33" s="65"/>
      <c r="AF33" s="65"/>
      <c r="AG33" s="65"/>
      <c r="AH33" s="65"/>
      <c r="AI33" s="65"/>
      <c r="AJ33" s="65"/>
      <c r="AK33" s="65"/>
      <c r="AL33" s="43"/>
      <c r="AM33" s="43"/>
      <c r="AN33" s="43"/>
      <c r="AO33" s="43"/>
      <c r="AP33" s="43"/>
      <c r="AQ33" s="43"/>
      <c r="AR33" s="43"/>
      <c r="AS33" s="43"/>
      <c r="AT33" s="43"/>
    </row>
    <row r="34" spans="1:46" s="30" customFormat="1" x14ac:dyDescent="0.25">
      <c r="A34" s="29"/>
      <c r="B34" s="29"/>
      <c r="C34" s="29"/>
      <c r="E34" s="31"/>
      <c r="F34" s="65"/>
      <c r="G34" s="65"/>
      <c r="H34" s="65"/>
      <c r="I34" s="65"/>
      <c r="J34" s="65"/>
      <c r="K34" s="65"/>
      <c r="L34" s="66"/>
      <c r="M34" s="65"/>
      <c r="N34" s="65"/>
      <c r="O34" s="65"/>
      <c r="P34" s="65"/>
      <c r="Q34" s="65"/>
      <c r="R34" s="65"/>
      <c r="S34" s="65"/>
      <c r="T34" s="65"/>
      <c r="U34" s="65"/>
      <c r="V34" s="65"/>
      <c r="W34" s="65"/>
      <c r="X34" s="65"/>
      <c r="Y34" s="65"/>
      <c r="Z34" s="65"/>
      <c r="AA34" s="65"/>
      <c r="AB34" s="65"/>
      <c r="AC34" s="65"/>
      <c r="AD34" s="65"/>
      <c r="AE34" s="65"/>
      <c r="AF34" s="65"/>
      <c r="AG34" s="65"/>
      <c r="AH34" s="65"/>
      <c r="AI34" s="65"/>
      <c r="AJ34" s="65"/>
      <c r="AK34" s="65"/>
      <c r="AL34" s="43"/>
      <c r="AM34" s="43"/>
      <c r="AN34" s="43"/>
      <c r="AO34" s="43"/>
      <c r="AP34" s="43"/>
      <c r="AQ34" s="43"/>
      <c r="AR34" s="43"/>
      <c r="AS34" s="43"/>
      <c r="AT34" s="43"/>
    </row>
    <row r="35" spans="1:46" s="30" customFormat="1" x14ac:dyDescent="0.25">
      <c r="E35" s="31"/>
      <c r="F35" s="65"/>
      <c r="G35" s="65"/>
      <c r="H35" s="65"/>
      <c r="I35" s="65"/>
      <c r="J35" s="65"/>
      <c r="K35" s="65"/>
      <c r="L35" s="66"/>
      <c r="M35" s="65"/>
      <c r="N35" s="65"/>
      <c r="O35" s="65"/>
      <c r="P35" s="65"/>
      <c r="Q35" s="65"/>
      <c r="R35" s="65"/>
      <c r="S35" s="65"/>
      <c r="T35" s="65"/>
      <c r="U35" s="65"/>
      <c r="V35" s="65"/>
      <c r="W35" s="65"/>
      <c r="X35" s="65"/>
      <c r="Y35" s="65"/>
      <c r="Z35" s="65"/>
      <c r="AA35" s="65"/>
      <c r="AB35" s="65"/>
      <c r="AC35" s="65"/>
      <c r="AD35" s="65"/>
      <c r="AE35" s="65"/>
      <c r="AF35" s="65"/>
      <c r="AG35" s="65"/>
      <c r="AH35" s="65"/>
      <c r="AI35" s="65"/>
      <c r="AJ35" s="65"/>
      <c r="AK35" s="65"/>
      <c r="AL35" s="43"/>
      <c r="AM35" s="43"/>
      <c r="AN35" s="43"/>
      <c r="AO35" s="43"/>
      <c r="AP35" s="43"/>
      <c r="AQ35" s="43"/>
      <c r="AR35" s="43"/>
      <c r="AS35" s="43"/>
      <c r="AT35" s="43"/>
    </row>
    <row r="36" spans="1:46" s="30" customFormat="1" x14ac:dyDescent="0.25">
      <c r="A36" s="29"/>
      <c r="B36" s="29"/>
      <c r="C36" s="29"/>
      <c r="E36" s="31"/>
      <c r="F36" s="65"/>
      <c r="G36" s="65"/>
      <c r="H36" s="65"/>
      <c r="I36" s="65"/>
      <c r="J36" s="65"/>
      <c r="K36" s="65"/>
      <c r="L36" s="70"/>
      <c r="M36" s="65"/>
      <c r="N36" s="65"/>
      <c r="O36" s="65"/>
      <c r="P36" s="65"/>
      <c r="Q36" s="65"/>
      <c r="R36" s="65"/>
      <c r="S36" s="65"/>
      <c r="T36" s="65"/>
      <c r="U36" s="65"/>
      <c r="V36" s="65"/>
      <c r="W36" s="65"/>
      <c r="X36" s="65"/>
      <c r="Y36" s="65"/>
      <c r="Z36" s="65"/>
      <c r="AA36" s="65"/>
      <c r="AB36" s="65"/>
      <c r="AC36" s="65"/>
      <c r="AD36" s="65"/>
      <c r="AE36" s="65"/>
      <c r="AF36" s="65"/>
      <c r="AG36" s="65"/>
      <c r="AH36" s="65"/>
      <c r="AI36" s="65"/>
      <c r="AJ36" s="65"/>
      <c r="AK36" s="65"/>
      <c r="AL36" s="43"/>
      <c r="AM36" s="43"/>
      <c r="AN36" s="43"/>
      <c r="AO36" s="43"/>
      <c r="AP36" s="43"/>
      <c r="AQ36" s="43"/>
      <c r="AR36" s="43"/>
      <c r="AS36" s="43"/>
      <c r="AT36" s="43"/>
    </row>
    <row r="37" spans="1:46" s="30" customFormat="1" x14ac:dyDescent="0.25">
      <c r="A37" s="29"/>
      <c r="B37" s="29"/>
      <c r="C37" s="29"/>
      <c r="E37" s="31"/>
      <c r="F37" s="65"/>
      <c r="G37" s="65"/>
      <c r="H37" s="65"/>
      <c r="I37" s="65"/>
      <c r="J37" s="65"/>
      <c r="K37" s="65"/>
      <c r="L37" s="69"/>
      <c r="M37" s="65"/>
      <c r="N37" s="65"/>
      <c r="O37" s="65"/>
      <c r="P37" s="65"/>
      <c r="Q37" s="65"/>
      <c r="R37" s="65"/>
      <c r="S37" s="65"/>
      <c r="T37" s="65"/>
      <c r="U37" s="65"/>
      <c r="V37" s="65"/>
      <c r="W37" s="65"/>
      <c r="X37" s="65"/>
      <c r="Y37" s="65"/>
      <c r="Z37" s="65"/>
      <c r="AA37" s="65"/>
      <c r="AB37" s="65"/>
      <c r="AC37" s="65"/>
      <c r="AD37" s="65"/>
      <c r="AE37" s="65"/>
      <c r="AF37" s="65"/>
      <c r="AG37" s="65"/>
      <c r="AH37" s="65"/>
      <c r="AI37" s="65"/>
      <c r="AJ37" s="65"/>
      <c r="AK37" s="65"/>
      <c r="AL37" s="43"/>
      <c r="AM37" s="43"/>
      <c r="AN37" s="43"/>
      <c r="AO37" s="43"/>
      <c r="AP37" s="43"/>
      <c r="AQ37" s="43"/>
      <c r="AR37" s="43"/>
      <c r="AS37" s="43"/>
      <c r="AT37" s="43"/>
    </row>
    <row r="38" spans="1:46" s="30" customFormat="1" x14ac:dyDescent="0.25">
      <c r="A38" s="29"/>
      <c r="B38" s="29"/>
      <c r="C38" s="29"/>
      <c r="E38" s="31"/>
      <c r="F38" s="65"/>
      <c r="G38" s="65"/>
      <c r="H38" s="65"/>
      <c r="I38" s="65"/>
      <c r="J38" s="65"/>
      <c r="K38" s="65"/>
      <c r="L38" s="66"/>
      <c r="M38" s="65"/>
      <c r="N38" s="65"/>
      <c r="O38" s="65"/>
      <c r="P38" s="65"/>
      <c r="Q38" s="65"/>
      <c r="R38" s="65"/>
      <c r="S38" s="65"/>
      <c r="T38" s="65"/>
      <c r="U38" s="65"/>
      <c r="V38" s="65"/>
      <c r="W38" s="65"/>
      <c r="X38" s="65"/>
      <c r="Y38" s="65"/>
      <c r="Z38" s="65"/>
      <c r="AA38" s="65"/>
      <c r="AB38" s="65"/>
      <c r="AC38" s="65"/>
      <c r="AD38" s="65"/>
      <c r="AE38" s="65"/>
      <c r="AF38" s="65"/>
      <c r="AG38" s="65"/>
      <c r="AH38" s="65"/>
      <c r="AI38" s="65"/>
      <c r="AJ38" s="65"/>
      <c r="AK38" s="65"/>
      <c r="AL38" s="43"/>
      <c r="AM38" s="43"/>
      <c r="AN38" s="43"/>
      <c r="AO38" s="43"/>
      <c r="AP38" s="43"/>
      <c r="AQ38" s="43"/>
      <c r="AR38" s="43"/>
      <c r="AS38" s="43"/>
      <c r="AT38" s="43"/>
    </row>
    <row r="39" spans="1:46" s="30" customFormat="1" x14ac:dyDescent="0.25">
      <c r="A39" s="29"/>
      <c r="B39" s="29"/>
      <c r="C39" s="29"/>
      <c r="E39" s="31"/>
      <c r="F39" s="65"/>
      <c r="G39" s="65"/>
      <c r="H39" s="65"/>
      <c r="I39" s="65"/>
      <c r="J39" s="65"/>
      <c r="K39" s="65"/>
      <c r="L39" s="69"/>
      <c r="M39" s="65"/>
      <c r="N39" s="65"/>
      <c r="O39" s="65"/>
      <c r="P39" s="65"/>
      <c r="Q39" s="65"/>
      <c r="R39" s="65"/>
      <c r="S39" s="65"/>
      <c r="T39" s="65"/>
      <c r="U39" s="65"/>
      <c r="V39" s="65"/>
      <c r="W39" s="65"/>
      <c r="X39" s="65"/>
      <c r="Y39" s="65"/>
      <c r="Z39" s="65"/>
      <c r="AA39" s="65"/>
      <c r="AB39" s="65"/>
      <c r="AC39" s="65"/>
      <c r="AD39" s="65"/>
      <c r="AE39" s="65"/>
      <c r="AF39" s="65"/>
      <c r="AG39" s="65"/>
      <c r="AH39" s="65"/>
      <c r="AI39" s="65"/>
      <c r="AJ39" s="65"/>
      <c r="AK39" s="65"/>
      <c r="AL39" s="43"/>
      <c r="AM39" s="43"/>
      <c r="AN39" s="43"/>
      <c r="AO39" s="43"/>
      <c r="AP39" s="43"/>
      <c r="AQ39" s="43"/>
      <c r="AR39" s="43"/>
      <c r="AS39" s="43"/>
      <c r="AT39" s="43"/>
    </row>
    <row r="40" spans="1:46" s="30" customFormat="1" x14ac:dyDescent="0.25">
      <c r="A40" s="29"/>
      <c r="B40" s="29"/>
      <c r="C40" s="29"/>
      <c r="E40" s="31"/>
      <c r="F40" s="65"/>
      <c r="G40" s="65"/>
      <c r="H40" s="65"/>
      <c r="I40" s="65"/>
      <c r="J40" s="65"/>
      <c r="K40" s="65"/>
      <c r="L40" s="69"/>
      <c r="M40" s="65"/>
      <c r="N40" s="65"/>
      <c r="O40" s="65"/>
      <c r="P40" s="65"/>
      <c r="Q40" s="65"/>
      <c r="R40" s="65"/>
      <c r="S40" s="65"/>
      <c r="T40" s="65"/>
      <c r="U40" s="65"/>
      <c r="V40" s="65"/>
      <c r="W40" s="65"/>
      <c r="X40" s="65"/>
      <c r="Y40" s="65"/>
      <c r="Z40" s="65"/>
      <c r="AA40" s="65"/>
      <c r="AB40" s="65"/>
      <c r="AC40" s="65"/>
      <c r="AD40" s="65"/>
      <c r="AE40" s="65"/>
      <c r="AF40" s="65"/>
      <c r="AG40" s="65"/>
      <c r="AH40" s="65"/>
      <c r="AI40" s="65"/>
      <c r="AJ40" s="65"/>
      <c r="AK40" s="65"/>
      <c r="AL40" s="43"/>
      <c r="AM40" s="43"/>
      <c r="AN40" s="43"/>
      <c r="AO40" s="43"/>
      <c r="AP40" s="43"/>
      <c r="AQ40" s="43"/>
      <c r="AR40" s="43"/>
      <c r="AS40" s="43"/>
      <c r="AT40" s="43"/>
    </row>
    <row r="41" spans="1:46" s="30" customFormat="1" x14ac:dyDescent="0.25">
      <c r="A41" s="29"/>
      <c r="B41" s="29"/>
      <c r="C41" s="29"/>
      <c r="E41" s="31"/>
      <c r="F41" s="65"/>
      <c r="G41" s="65"/>
      <c r="H41" s="65"/>
      <c r="I41" s="65"/>
      <c r="J41" s="65"/>
      <c r="K41" s="65"/>
      <c r="L41" s="69"/>
      <c r="M41" s="65"/>
      <c r="N41" s="65"/>
      <c r="O41" s="65"/>
      <c r="P41" s="65"/>
      <c r="Q41" s="65"/>
      <c r="R41" s="65"/>
      <c r="S41" s="65"/>
      <c r="T41" s="65"/>
      <c r="U41" s="65"/>
      <c r="V41" s="65"/>
      <c r="W41" s="65"/>
      <c r="X41" s="65"/>
      <c r="Y41" s="65"/>
      <c r="Z41" s="65"/>
      <c r="AA41" s="65"/>
      <c r="AB41" s="65"/>
      <c r="AC41" s="65"/>
      <c r="AD41" s="65"/>
      <c r="AE41" s="65"/>
      <c r="AF41" s="65"/>
      <c r="AG41" s="65"/>
      <c r="AH41" s="65"/>
      <c r="AI41" s="65"/>
      <c r="AJ41" s="65"/>
      <c r="AK41" s="65"/>
      <c r="AL41" s="43"/>
      <c r="AM41" s="43"/>
      <c r="AN41" s="43"/>
      <c r="AO41" s="43"/>
      <c r="AP41" s="43"/>
      <c r="AQ41" s="43"/>
      <c r="AR41" s="43"/>
      <c r="AS41" s="43"/>
      <c r="AT41" s="43"/>
    </row>
    <row r="42" spans="1:46" s="30" customFormat="1" x14ac:dyDescent="0.25">
      <c r="A42" s="29"/>
      <c r="B42" s="29"/>
      <c r="C42" s="29"/>
      <c r="E42" s="31"/>
      <c r="F42" s="65"/>
      <c r="G42" s="65"/>
      <c r="H42" s="65"/>
      <c r="I42" s="65"/>
      <c r="J42" s="65"/>
      <c r="K42" s="65"/>
      <c r="L42" s="70"/>
      <c r="M42" s="65"/>
      <c r="N42" s="65"/>
      <c r="O42" s="65"/>
      <c r="P42" s="65"/>
      <c r="Q42" s="65"/>
      <c r="R42" s="65"/>
      <c r="S42" s="65"/>
      <c r="T42" s="65"/>
      <c r="U42" s="65"/>
      <c r="V42" s="65"/>
      <c r="W42" s="65"/>
      <c r="X42" s="65"/>
      <c r="Y42" s="65"/>
      <c r="Z42" s="65"/>
      <c r="AA42" s="65"/>
      <c r="AB42" s="65"/>
      <c r="AC42" s="65"/>
      <c r="AD42" s="65"/>
      <c r="AE42" s="65"/>
      <c r="AF42" s="65"/>
      <c r="AG42" s="65"/>
      <c r="AH42" s="65"/>
      <c r="AI42" s="65"/>
      <c r="AJ42" s="65"/>
      <c r="AK42" s="65"/>
      <c r="AL42" s="43"/>
      <c r="AM42" s="43"/>
      <c r="AN42" s="43"/>
      <c r="AO42" s="43"/>
      <c r="AP42" s="43"/>
      <c r="AQ42" s="43"/>
      <c r="AR42" s="43"/>
      <c r="AS42" s="43"/>
      <c r="AT42" s="43"/>
    </row>
    <row r="43" spans="1:46" s="30" customFormat="1" x14ac:dyDescent="0.25">
      <c r="A43" s="29"/>
      <c r="B43" s="29"/>
      <c r="C43" s="29"/>
      <c r="E43" s="31"/>
      <c r="F43" s="65"/>
      <c r="G43" s="65"/>
      <c r="H43" s="65"/>
      <c r="I43" s="65"/>
      <c r="J43" s="65"/>
      <c r="K43" s="65"/>
      <c r="L43" s="69"/>
      <c r="M43" s="65"/>
      <c r="N43" s="65"/>
      <c r="O43" s="65"/>
      <c r="P43" s="65"/>
      <c r="Q43" s="65"/>
      <c r="R43" s="65"/>
      <c r="S43" s="65"/>
      <c r="T43" s="65"/>
      <c r="U43" s="65"/>
      <c r="V43" s="65"/>
      <c r="W43" s="65"/>
      <c r="X43" s="65"/>
      <c r="Y43" s="65"/>
      <c r="Z43" s="65"/>
      <c r="AA43" s="65"/>
      <c r="AB43" s="65"/>
      <c r="AC43" s="65"/>
      <c r="AD43" s="65"/>
      <c r="AE43" s="65"/>
      <c r="AF43" s="65"/>
      <c r="AG43" s="65"/>
      <c r="AH43" s="65"/>
      <c r="AI43" s="65"/>
      <c r="AJ43" s="65"/>
      <c r="AK43" s="65"/>
      <c r="AL43" s="43"/>
      <c r="AM43" s="43"/>
      <c r="AN43" s="43"/>
      <c r="AO43" s="43"/>
      <c r="AP43" s="43"/>
      <c r="AQ43" s="43"/>
      <c r="AR43" s="43"/>
      <c r="AS43" s="43"/>
      <c r="AT43" s="43"/>
    </row>
    <row r="44" spans="1:46" s="30" customFormat="1" x14ac:dyDescent="0.25">
      <c r="A44" s="29"/>
      <c r="B44" s="29"/>
      <c r="C44" s="29"/>
      <c r="E44" s="31"/>
      <c r="F44" s="65"/>
      <c r="G44" s="65"/>
      <c r="H44" s="65"/>
      <c r="I44" s="65"/>
      <c r="J44" s="65"/>
      <c r="K44" s="65"/>
      <c r="L44" s="66"/>
      <c r="M44" s="65"/>
      <c r="N44" s="65"/>
      <c r="O44" s="65"/>
      <c r="P44" s="65"/>
      <c r="Q44" s="65"/>
      <c r="R44" s="65"/>
      <c r="S44" s="65"/>
      <c r="T44" s="65"/>
      <c r="U44" s="65"/>
      <c r="V44" s="65"/>
      <c r="W44" s="65"/>
      <c r="X44" s="65"/>
      <c r="Y44" s="65"/>
      <c r="Z44" s="65"/>
      <c r="AA44" s="65"/>
      <c r="AB44" s="65"/>
      <c r="AC44" s="65"/>
      <c r="AD44" s="65"/>
      <c r="AE44" s="65"/>
      <c r="AF44" s="65"/>
      <c r="AG44" s="65"/>
      <c r="AH44" s="65"/>
      <c r="AI44" s="65"/>
      <c r="AJ44" s="65"/>
      <c r="AK44" s="65"/>
      <c r="AL44" s="43"/>
      <c r="AM44" s="43"/>
      <c r="AN44" s="43"/>
      <c r="AO44" s="43"/>
      <c r="AP44" s="43"/>
      <c r="AQ44" s="43"/>
      <c r="AR44" s="43"/>
      <c r="AS44" s="43"/>
      <c r="AT44" s="43"/>
    </row>
    <row r="45" spans="1:46" s="30" customFormat="1" x14ac:dyDescent="0.25">
      <c r="A45" s="29"/>
      <c r="B45" s="29"/>
      <c r="C45" s="29"/>
      <c r="E45" s="31"/>
      <c r="F45" s="65"/>
      <c r="G45" s="65"/>
      <c r="H45" s="65"/>
      <c r="I45" s="65"/>
      <c r="J45" s="65"/>
      <c r="K45" s="65"/>
      <c r="L45" s="66"/>
      <c r="M45" s="65"/>
      <c r="N45" s="65"/>
      <c r="O45" s="65"/>
      <c r="P45" s="65"/>
      <c r="Q45" s="65"/>
      <c r="R45" s="65"/>
      <c r="S45" s="65"/>
      <c r="T45" s="65"/>
      <c r="U45" s="65"/>
      <c r="V45" s="65"/>
      <c r="W45" s="65"/>
      <c r="X45" s="65"/>
      <c r="Y45" s="65"/>
      <c r="Z45" s="65"/>
      <c r="AA45" s="65"/>
      <c r="AB45" s="65"/>
      <c r="AC45" s="65"/>
      <c r="AD45" s="65"/>
      <c r="AE45" s="65"/>
      <c r="AF45" s="65"/>
      <c r="AG45" s="65"/>
      <c r="AH45" s="65"/>
      <c r="AI45" s="65"/>
      <c r="AJ45" s="65"/>
      <c r="AK45" s="65"/>
      <c r="AL45" s="43"/>
      <c r="AM45" s="43"/>
      <c r="AN45" s="43"/>
      <c r="AO45" s="43"/>
      <c r="AP45" s="43"/>
      <c r="AQ45" s="43"/>
      <c r="AR45" s="43"/>
      <c r="AS45" s="43"/>
      <c r="AT45" s="43"/>
    </row>
    <row r="46" spans="1:46" s="30" customFormat="1" x14ac:dyDescent="0.25">
      <c r="E46" s="31"/>
      <c r="F46" s="65"/>
      <c r="G46" s="65"/>
      <c r="H46" s="65"/>
      <c r="I46" s="65"/>
      <c r="J46" s="65"/>
      <c r="K46" s="65"/>
      <c r="L46" s="66"/>
      <c r="M46" s="65"/>
      <c r="N46" s="65"/>
      <c r="O46" s="65"/>
      <c r="P46" s="65"/>
      <c r="Q46" s="65"/>
      <c r="R46" s="65"/>
      <c r="S46" s="65"/>
      <c r="T46" s="65"/>
      <c r="U46" s="65"/>
      <c r="V46" s="65"/>
      <c r="W46" s="65"/>
      <c r="X46" s="65"/>
      <c r="Y46" s="65"/>
      <c r="Z46" s="65"/>
      <c r="AA46" s="65"/>
      <c r="AB46" s="65"/>
      <c r="AC46" s="65"/>
      <c r="AD46" s="65"/>
      <c r="AE46" s="65"/>
      <c r="AF46" s="65"/>
      <c r="AG46" s="65"/>
      <c r="AH46" s="65"/>
      <c r="AI46" s="65"/>
      <c r="AJ46" s="65"/>
      <c r="AK46" s="65"/>
      <c r="AL46" s="43"/>
      <c r="AM46" s="43"/>
      <c r="AN46" s="43"/>
      <c r="AO46" s="43"/>
      <c r="AP46" s="43"/>
      <c r="AQ46" s="43"/>
      <c r="AR46" s="43"/>
      <c r="AS46" s="43"/>
      <c r="AT46" s="43"/>
    </row>
    <row r="47" spans="1:46" s="30" customFormat="1" x14ac:dyDescent="0.25">
      <c r="A47" s="29"/>
      <c r="B47" s="29"/>
      <c r="C47" s="29"/>
      <c r="E47" s="31"/>
      <c r="F47" s="65"/>
      <c r="G47" s="65"/>
      <c r="H47" s="65"/>
      <c r="I47" s="65"/>
      <c r="J47" s="65"/>
      <c r="K47" s="65"/>
      <c r="L47" s="69"/>
      <c r="M47" s="65"/>
      <c r="N47" s="65"/>
      <c r="O47" s="65"/>
      <c r="P47" s="65"/>
      <c r="Q47" s="65"/>
      <c r="R47" s="65"/>
      <c r="S47" s="65"/>
      <c r="T47" s="65"/>
      <c r="U47" s="65"/>
      <c r="V47" s="65"/>
      <c r="W47" s="65"/>
      <c r="X47" s="65"/>
      <c r="Y47" s="65"/>
      <c r="Z47" s="65"/>
      <c r="AA47" s="65"/>
      <c r="AB47" s="65"/>
      <c r="AC47" s="65"/>
      <c r="AD47" s="65"/>
      <c r="AE47" s="65"/>
      <c r="AF47" s="65"/>
      <c r="AG47" s="65"/>
      <c r="AH47" s="65"/>
      <c r="AI47" s="65"/>
      <c r="AJ47" s="65"/>
      <c r="AK47" s="65"/>
      <c r="AL47" s="43"/>
      <c r="AM47" s="43"/>
      <c r="AN47" s="43"/>
      <c r="AO47" s="43"/>
      <c r="AP47" s="43"/>
      <c r="AQ47" s="43"/>
      <c r="AR47" s="43"/>
      <c r="AS47" s="43"/>
      <c r="AT47" s="43"/>
    </row>
    <row r="48" spans="1:46" s="30" customFormat="1" x14ac:dyDescent="0.25">
      <c r="A48" s="29"/>
      <c r="B48" s="29"/>
      <c r="C48" s="29"/>
      <c r="E48" s="31"/>
      <c r="F48" s="65"/>
      <c r="G48" s="65"/>
      <c r="H48" s="65"/>
      <c r="I48" s="65"/>
      <c r="J48" s="65"/>
      <c r="K48" s="65"/>
      <c r="L48" s="69"/>
      <c r="M48" s="65"/>
      <c r="N48" s="65"/>
      <c r="O48" s="65"/>
      <c r="P48" s="65"/>
      <c r="Q48" s="65"/>
      <c r="R48" s="65"/>
      <c r="S48" s="65"/>
      <c r="T48" s="65"/>
      <c r="U48" s="65"/>
      <c r="V48" s="65"/>
      <c r="W48" s="65"/>
      <c r="X48" s="65"/>
      <c r="Y48" s="65"/>
      <c r="Z48" s="65"/>
      <c r="AA48" s="65"/>
      <c r="AB48" s="65"/>
      <c r="AC48" s="65"/>
      <c r="AD48" s="65"/>
      <c r="AE48" s="65"/>
      <c r="AF48" s="65"/>
      <c r="AG48" s="65"/>
      <c r="AH48" s="65"/>
      <c r="AI48" s="65"/>
      <c r="AJ48" s="65"/>
      <c r="AK48" s="65"/>
      <c r="AL48" s="43"/>
      <c r="AM48" s="43"/>
      <c r="AN48" s="43"/>
      <c r="AO48" s="43"/>
      <c r="AP48" s="43"/>
      <c r="AQ48" s="43"/>
      <c r="AR48" s="43"/>
      <c r="AS48" s="43"/>
      <c r="AT48" s="43"/>
    </row>
    <row r="49" spans="1:46" s="30" customFormat="1" x14ac:dyDescent="0.25">
      <c r="A49" s="29"/>
      <c r="B49" s="29"/>
      <c r="C49" s="29"/>
      <c r="E49" s="31"/>
      <c r="F49" s="65"/>
      <c r="G49" s="65"/>
      <c r="H49" s="65"/>
      <c r="I49" s="65"/>
      <c r="J49" s="65"/>
      <c r="K49" s="65"/>
      <c r="L49" s="69"/>
      <c r="M49" s="65"/>
      <c r="N49" s="65"/>
      <c r="O49" s="65"/>
      <c r="P49" s="65"/>
      <c r="Q49" s="65"/>
      <c r="R49" s="65"/>
      <c r="S49" s="65"/>
      <c r="T49" s="65"/>
      <c r="U49" s="65"/>
      <c r="V49" s="65"/>
      <c r="W49" s="65"/>
      <c r="X49" s="65"/>
      <c r="Y49" s="65"/>
      <c r="Z49" s="65"/>
      <c r="AA49" s="65"/>
      <c r="AB49" s="65"/>
      <c r="AC49" s="65"/>
      <c r="AD49" s="65"/>
      <c r="AE49" s="65"/>
      <c r="AF49" s="65"/>
      <c r="AG49" s="65"/>
      <c r="AH49" s="65"/>
      <c r="AI49" s="65"/>
      <c r="AJ49" s="65"/>
      <c r="AK49" s="65"/>
      <c r="AL49" s="43"/>
      <c r="AM49" s="43"/>
      <c r="AN49" s="43"/>
      <c r="AO49" s="43"/>
      <c r="AP49" s="43"/>
      <c r="AQ49" s="43"/>
      <c r="AR49" s="43"/>
      <c r="AS49" s="43"/>
      <c r="AT49" s="43"/>
    </row>
  </sheetData>
  <customSheetViews>
    <customSheetView guid="{4BC25F6A-B703-40AA-8A73-6E06702F5F24}" scale="70" showGridLines="0">
      <pane ySplit="4" topLeftCell="A5" activePane="bottomLeft" state="frozen"/>
      <selection pane="bottomLeft" activeCell="G6" sqref="F6:G17"/>
      <pageMargins left="0.7" right="0.7" top="0.75" bottom="0.75" header="0.3" footer="0.3"/>
      <pageSetup orientation="portrait" horizontalDpi="4294967292" verticalDpi="4294967292" r:id="rId1"/>
    </customSheetView>
    <customSheetView guid="{E1D5457C-176B-461F-A23D-A4FE6BB547A2}" scale="70" showGridLines="0">
      <pane ySplit="4" topLeftCell="A5" activePane="bottomLeft" state="frozen"/>
      <selection pane="bottomLeft" activeCell="B16" sqref="B16"/>
      <pageMargins left="0.7" right="0.7" top="0.75" bottom="0.75" header="0.3" footer="0.3"/>
      <pageSetup orientation="portrait" horizontalDpi="4294967292" verticalDpi="4294967292" r:id="rId2"/>
    </customSheetView>
    <customSheetView guid="{D84297AD-68BB-423A-A27E-3F8B3EC7C04E}" scale="70" showGridLines="0">
      <pane ySplit="4" topLeftCell="A5" activePane="bottomLeft" state="frozen"/>
      <selection pane="bottomLeft" activeCell="L12" sqref="L12"/>
      <pageMargins left="0.7" right="0.7" top="0.75" bottom="0.75" header="0.3" footer="0.3"/>
      <pageSetup orientation="portrait" horizontalDpi="4294967292" verticalDpi="4294967292" r:id="rId3"/>
    </customSheetView>
    <customSheetView guid="{978B9B8C-DAF3-4227-88A0-DBFAA1958A9A}" scale="70" showGridLines="0" topLeftCell="AJ1">
      <pane ySplit="4" topLeftCell="A14" activePane="bottomLeft" state="frozen"/>
      <selection pane="bottomLeft" activeCell="AT36" sqref="AT36"/>
      <pageMargins left="0.7" right="0.7" top="0.75" bottom="0.75" header="0.3" footer="0.3"/>
      <pageSetup orientation="portrait" horizontalDpi="4294967292" verticalDpi="4294967292" r:id="rId4"/>
    </customSheetView>
    <customSheetView guid="{5EA66FEE-5C55-4290-BC6F-7DD341D5EBB3}" scale="80">
      <selection activeCell="G35" sqref="G35"/>
    </customSheetView>
    <customSheetView guid="{79F68D67-EC0B-4211-BFB6-154A5A73A291}" scale="80">
      <selection activeCell="D21" sqref="D21"/>
      <pageMargins left="0.7" right="0.7" top="0.75" bottom="0.75" header="0.3" footer="0.3"/>
    </customSheetView>
    <customSheetView guid="{03BD1FB6-9949-490D-9BB0-22193EA06800}" scale="80">
      <selection activeCell="B18" sqref="B18"/>
      <pageMargins left="0.7" right="0.7" top="0.75" bottom="0.75" header="0.3" footer="0.3"/>
    </customSheetView>
    <customSheetView guid="{14DFD879-9C76-403B-8066-BF51B84970D3}" scale="80" topLeftCell="AK1">
      <pane ySplit="4" topLeftCell="A14" activePane="bottomLeft" state="frozen"/>
      <selection pane="bottomLeft" activeCell="AT39" sqref="AT39"/>
      <pageMargins left="0.7" right="0.7" top="0.75" bottom="0.75" header="0.3" footer="0.3"/>
      <pageSetup orientation="portrait" horizontalDpi="4294967292" verticalDpi="4294967292" r:id="rId5"/>
    </customSheetView>
    <customSheetView guid="{EECEC024-79B4-4C8E-BFF6-EA0F352F9112}" scale="70" topLeftCell="G1">
      <pane ySplit="4" topLeftCell="A5" activePane="bottomLeft" state="frozen"/>
      <selection pane="bottomLeft" activeCell="B18" sqref="B18"/>
      <pageMargins left="0.7" right="0.7" top="0.75" bottom="0.75" header="0.3" footer="0.3"/>
      <pageSetup orientation="portrait" horizontalDpi="4294967292" verticalDpi="4294967292" r:id="rId6"/>
    </customSheetView>
    <customSheetView guid="{B338855F-481C-4EC5-99CE-4BDF452EEEF3}" scale="110" showPageBreaks="1" showGridLines="0" fitToPage="1" hiddenRows="1" hiddenColumns="1">
      <pane ySplit="4" topLeftCell="A5" activePane="bottomLeft" state="frozen"/>
      <selection pane="bottomLeft" activeCell="G40" sqref="G40"/>
      <pageMargins left="0.25" right="0.25" top="0.75" bottom="0.75" header="0.3" footer="0.3"/>
      <pageSetup paperSize="5" scale="83" fitToWidth="0" orientation="landscape" horizontalDpi="1200" verticalDpi="1200" r:id="rId7"/>
    </customSheetView>
    <customSheetView guid="{1A1A6493-1D88-4546-916E-F1D134578326}" scale="70" showGridLines="0">
      <pane ySplit="4" topLeftCell="A5" activePane="bottomLeft" state="frozen"/>
      <selection pane="bottomLeft" activeCell="AL1" sqref="AL1:AQ1048576"/>
      <pageMargins left="0.7" right="0.7" top="0.75" bottom="0.75" header="0.3" footer="0.3"/>
      <pageSetup orientation="portrait" horizontalDpi="4294967292" verticalDpi="4294967292" r:id="rId8"/>
    </customSheetView>
  </customSheetViews>
  <mergeCells count="38">
    <mergeCell ref="A2:A4"/>
    <mergeCell ref="A6:A14"/>
    <mergeCell ref="S2:S4"/>
    <mergeCell ref="Z2:Z4"/>
    <mergeCell ref="AA2:AA4"/>
    <mergeCell ref="B2:B4"/>
    <mergeCell ref="C2:C4"/>
    <mergeCell ref="D2:D4"/>
    <mergeCell ref="E2:E4"/>
    <mergeCell ref="Q2:Q4"/>
    <mergeCell ref="R2:R4"/>
    <mergeCell ref="H2:H4"/>
    <mergeCell ref="I2:I4"/>
    <mergeCell ref="J2:J4"/>
    <mergeCell ref="K2:K4"/>
    <mergeCell ref="L2:L4"/>
    <mergeCell ref="M2:M4"/>
    <mergeCell ref="F2:F4"/>
    <mergeCell ref="G2:G4"/>
    <mergeCell ref="N2:N4"/>
    <mergeCell ref="O2:O4"/>
    <mergeCell ref="P2:P4"/>
    <mergeCell ref="AJ2:AJ4"/>
    <mergeCell ref="AK2:AK4"/>
    <mergeCell ref="Y2:Y4"/>
    <mergeCell ref="T2:T4"/>
    <mergeCell ref="U2:U4"/>
    <mergeCell ref="V2:V4"/>
    <mergeCell ref="W2:W4"/>
    <mergeCell ref="X2:X4"/>
    <mergeCell ref="AD2:AD4"/>
    <mergeCell ref="AE2:AE4"/>
    <mergeCell ref="AF2:AF4"/>
    <mergeCell ref="AG2:AG4"/>
    <mergeCell ref="AH2:AH4"/>
    <mergeCell ref="AI2:AI4"/>
    <mergeCell ref="AB2:AB4"/>
    <mergeCell ref="AC2:AC4"/>
  </mergeCells>
  <dataValidations count="4">
    <dataValidation type="list" allowBlank="1" showInputMessage="1" showErrorMessage="1" sqref="AI42 AI36 AI6" xr:uid="{00000000-0002-0000-0100-000001000000}">
      <formula1>income</formula1>
    </dataValidation>
    <dataValidation type="list" allowBlank="1" showInputMessage="1" showErrorMessage="1" sqref="AH42 AH36 AH6:AH7 AH14:AH15" xr:uid="{00000000-0002-0000-0100-000002000000}">
      <formula1>ethnicity</formula1>
    </dataValidation>
    <dataValidation type="list" allowBlank="1" showInputMessage="1" showErrorMessage="1" sqref="AG42 AG36 AG10:AG13 AG6:AG8" xr:uid="{00000000-0002-0000-0100-000003000000}">
      <formula1>education</formula1>
    </dataValidation>
    <dataValidation type="list" allowBlank="1" showInputMessage="1" showErrorMessage="1" sqref="E5:E80" xr:uid="{00000000-0002-0000-0100-000000000000}">
      <formula1>class</formula1>
    </dataValidation>
  </dataValidations>
  <pageMargins left="0.7" right="0.7" top="0.75" bottom="0.75" header="0.3" footer="0.3"/>
  <pageSetup orientation="portrait" horizontalDpi="4294967292" verticalDpi="4294967292" r:id="rId9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41"/>
  <sheetViews>
    <sheetView zoomScale="80" zoomScaleNormal="80" workbookViewId="0">
      <selection activeCell="B30" sqref="B30"/>
    </sheetView>
  </sheetViews>
  <sheetFormatPr defaultColWidth="8.140625" defaultRowHeight="15" x14ac:dyDescent="0.25"/>
  <cols>
    <col min="1" max="1" width="79.85546875" style="5" bestFit="1" customWidth="1"/>
    <col min="2" max="2" width="6" style="5" bestFit="1" customWidth="1"/>
    <col min="8" max="8" width="79.85546875" bestFit="1" customWidth="1"/>
    <col min="9" max="9" width="6" bestFit="1" customWidth="1"/>
  </cols>
  <sheetData>
    <row r="1" spans="1:9" ht="15.75" x14ac:dyDescent="0.25">
      <c r="A1" s="25" t="s">
        <v>141</v>
      </c>
      <c r="B1" s="25" t="s">
        <v>183</v>
      </c>
    </row>
    <row r="2" spans="1:9" ht="15.75" x14ac:dyDescent="0.25">
      <c r="A2" s="25" t="s">
        <v>166</v>
      </c>
      <c r="B2" s="24">
        <f>COUNTIF('60 minute Discussion'!$E:$E,Quota!A2)</f>
        <v>0</v>
      </c>
      <c r="H2" s="5"/>
      <c r="I2" s="5"/>
    </row>
    <row r="3" spans="1:9" ht="15.75" x14ac:dyDescent="0.25">
      <c r="A3" s="25" t="s">
        <v>158</v>
      </c>
      <c r="B3" s="24">
        <f>COUNTIF('60 minute Discussion'!$E:$E,Quota!A3)</f>
        <v>0</v>
      </c>
      <c r="H3" s="5"/>
      <c r="I3" s="5"/>
    </row>
    <row r="4" spans="1:9" ht="15.75" x14ac:dyDescent="0.25">
      <c r="A4" s="25" t="s">
        <v>161</v>
      </c>
      <c r="B4" s="24">
        <f>COUNTIF('60 minute Discussion'!$E:$E,Quota!A4)</f>
        <v>0</v>
      </c>
      <c r="H4" s="5"/>
      <c r="I4" s="5"/>
    </row>
    <row r="5" spans="1:9" ht="15.75" x14ac:dyDescent="0.25">
      <c r="A5" s="25" t="s">
        <v>171</v>
      </c>
      <c r="B5" s="24">
        <f>COUNTIF('60 minute Discussion'!$E:$E,Quota!A5)</f>
        <v>2</v>
      </c>
      <c r="H5" s="5"/>
      <c r="I5" s="5"/>
    </row>
    <row r="6" spans="1:9" ht="15.75" x14ac:dyDescent="0.25">
      <c r="A6" s="25" t="s">
        <v>151</v>
      </c>
      <c r="B6" s="24">
        <f>COUNTIF('60 minute Discussion'!$E:$E,Quota!A6)</f>
        <v>2</v>
      </c>
      <c r="H6" s="5"/>
      <c r="I6" s="5"/>
    </row>
    <row r="7" spans="1:9" ht="15.75" x14ac:dyDescent="0.25">
      <c r="A7" s="25" t="s">
        <v>157</v>
      </c>
      <c r="B7" s="24">
        <f>COUNTIF('60 minute Discussion'!$E:$E,Quota!A7)</f>
        <v>0</v>
      </c>
      <c r="H7" s="5"/>
      <c r="I7" s="5"/>
    </row>
    <row r="8" spans="1:9" ht="15.75" x14ac:dyDescent="0.25">
      <c r="A8" s="25" t="s">
        <v>153</v>
      </c>
      <c r="B8" s="24">
        <f>COUNTIF('60 minute Discussion'!$E:$E,Quota!A8)</f>
        <v>0</v>
      </c>
      <c r="H8" s="5"/>
      <c r="I8" s="5"/>
    </row>
    <row r="9" spans="1:9" ht="15.75" x14ac:dyDescent="0.25">
      <c r="A9" s="25" t="s">
        <v>148</v>
      </c>
      <c r="B9" s="24">
        <f>COUNTIF('60 minute Discussion'!$E:$E,Quota!A9)</f>
        <v>0</v>
      </c>
      <c r="H9" s="5"/>
      <c r="I9" s="5"/>
    </row>
    <row r="10" spans="1:9" ht="15.75" x14ac:dyDescent="0.25">
      <c r="A10" s="25" t="s">
        <v>174</v>
      </c>
      <c r="B10" s="24">
        <f>COUNTIF('60 minute Discussion'!$E:$E,Quota!A10)</f>
        <v>0</v>
      </c>
      <c r="H10" s="5"/>
      <c r="I10" s="5"/>
    </row>
    <row r="11" spans="1:9" ht="15.75" x14ac:dyDescent="0.25">
      <c r="A11" s="25" t="s">
        <v>152</v>
      </c>
      <c r="B11" s="24">
        <f>COUNTIF('60 minute Discussion'!$E:$E,Quota!A11)</f>
        <v>0</v>
      </c>
      <c r="H11" s="5"/>
      <c r="I11" s="5"/>
    </row>
    <row r="12" spans="1:9" ht="15.75" x14ac:dyDescent="0.25">
      <c r="A12" s="25" t="s">
        <v>150</v>
      </c>
      <c r="B12" s="24">
        <f>COUNTIF('60 minute Discussion'!$E:$E,Quota!A12)</f>
        <v>0</v>
      </c>
      <c r="H12" s="5"/>
      <c r="I12" s="5"/>
    </row>
    <row r="13" spans="1:9" ht="15.75" x14ac:dyDescent="0.25">
      <c r="A13" s="25" t="s">
        <v>167</v>
      </c>
      <c r="B13" s="24">
        <f>COUNTIF('60 minute Discussion'!$E:$E,Quota!A13)</f>
        <v>0</v>
      </c>
      <c r="H13" s="5"/>
      <c r="I13" s="5"/>
    </row>
    <row r="14" spans="1:9" ht="15.75" x14ac:dyDescent="0.25">
      <c r="A14" s="25" t="s">
        <v>146</v>
      </c>
      <c r="B14" s="24">
        <f>COUNTIF('60 minute Discussion'!$E:$E,Quota!A14)</f>
        <v>0</v>
      </c>
      <c r="H14" s="5"/>
      <c r="I14" s="5"/>
    </row>
    <row r="15" spans="1:9" ht="15.75" x14ac:dyDescent="0.25">
      <c r="A15" s="25" t="s">
        <v>147</v>
      </c>
      <c r="B15" s="24">
        <f>COUNTIF('60 minute Discussion'!$E:$E,Quota!A15)</f>
        <v>0</v>
      </c>
      <c r="H15" s="5"/>
      <c r="I15" s="5"/>
    </row>
    <row r="16" spans="1:9" ht="15.75" x14ac:dyDescent="0.25">
      <c r="A16" s="25" t="s">
        <v>175</v>
      </c>
      <c r="B16" s="24">
        <f>COUNTIF('60 minute Discussion'!$E:$E,Quota!A16)</f>
        <v>0</v>
      </c>
      <c r="H16" s="5"/>
      <c r="I16" s="5"/>
    </row>
    <row r="17" spans="1:9" ht="15.75" x14ac:dyDescent="0.25">
      <c r="A17" s="25" t="s">
        <v>172</v>
      </c>
      <c r="B17" s="24">
        <f>COUNTIF('60 minute Discussion'!$E:$E,Quota!A17)</f>
        <v>0</v>
      </c>
      <c r="H17" s="5"/>
      <c r="I17" s="5"/>
    </row>
    <row r="18" spans="1:9" ht="15.75" x14ac:dyDescent="0.25">
      <c r="A18" s="25" t="s">
        <v>176</v>
      </c>
      <c r="B18" s="24">
        <f>COUNTIF('60 minute Discussion'!$E:$E,Quota!A18)</f>
        <v>0</v>
      </c>
      <c r="H18" s="5"/>
      <c r="I18" s="5"/>
    </row>
    <row r="19" spans="1:9" ht="15.75" x14ac:dyDescent="0.25">
      <c r="A19" s="25" t="s">
        <v>177</v>
      </c>
      <c r="B19" s="24">
        <f>COUNTIF('60 minute Discussion'!$E:$E,Quota!A19)</f>
        <v>1</v>
      </c>
      <c r="H19" s="5"/>
      <c r="I19" s="5"/>
    </row>
    <row r="20" spans="1:9" ht="15.75" x14ac:dyDescent="0.25">
      <c r="A20" s="25" t="s">
        <v>178</v>
      </c>
      <c r="B20" s="24">
        <f>COUNTIF('60 minute Discussion'!$E:$E,Quota!A20)</f>
        <v>0</v>
      </c>
      <c r="H20" s="5"/>
      <c r="I20" s="5"/>
    </row>
    <row r="21" spans="1:9" ht="15.75" x14ac:dyDescent="0.25">
      <c r="A21" s="25" t="s">
        <v>142</v>
      </c>
      <c r="B21" s="24">
        <f>COUNTIF('60 minute Discussion'!$E:$E,Quota!A21)</f>
        <v>1</v>
      </c>
      <c r="H21" s="5"/>
      <c r="I21" s="5"/>
    </row>
    <row r="22" spans="1:9" ht="15.75" x14ac:dyDescent="0.25">
      <c r="A22" s="25" t="s">
        <v>168</v>
      </c>
      <c r="B22" s="24">
        <f>COUNTIF('60 minute Discussion'!$E:$E,Quota!A22)</f>
        <v>0</v>
      </c>
      <c r="H22" s="5"/>
      <c r="I22" s="5"/>
    </row>
    <row r="23" spans="1:9" ht="15.75" x14ac:dyDescent="0.25">
      <c r="A23" s="25" t="s">
        <v>160</v>
      </c>
      <c r="B23" s="24">
        <f>COUNTIF('60 minute Discussion'!$E:$E,Quota!A23)</f>
        <v>0</v>
      </c>
      <c r="H23" s="5"/>
      <c r="I23" s="5"/>
    </row>
    <row r="24" spans="1:9" ht="15.75" x14ac:dyDescent="0.25">
      <c r="A24" s="25" t="s">
        <v>170</v>
      </c>
      <c r="B24" s="24">
        <f>COUNTIF('60 minute Discussion'!$E:$E,Quota!A24)</f>
        <v>0</v>
      </c>
      <c r="H24" s="5"/>
      <c r="I24" s="5"/>
    </row>
    <row r="25" spans="1:9" ht="15.75" x14ac:dyDescent="0.25">
      <c r="A25" s="25" t="s">
        <v>173</v>
      </c>
      <c r="B25" s="24">
        <f>COUNTIF('60 minute Discussion'!$E:$E,Quota!A25)</f>
        <v>0</v>
      </c>
      <c r="H25" s="5"/>
      <c r="I25" s="5"/>
    </row>
    <row r="26" spans="1:9" ht="15.75" x14ac:dyDescent="0.25">
      <c r="A26" s="25" t="s">
        <v>169</v>
      </c>
      <c r="B26" s="24">
        <f>COUNTIF('60 minute Discussion'!$E:$E,Quota!A26)</f>
        <v>0</v>
      </c>
      <c r="H26" s="5"/>
      <c r="I26" s="5"/>
    </row>
    <row r="27" spans="1:9" ht="15.75" x14ac:dyDescent="0.25">
      <c r="A27" s="25" t="s">
        <v>159</v>
      </c>
      <c r="B27" s="24">
        <f>COUNTIF('60 minute Discussion'!$E:$E,Quota!A27)</f>
        <v>0</v>
      </c>
      <c r="H27" s="5"/>
      <c r="I27" s="5"/>
    </row>
    <row r="28" spans="1:9" ht="15.75" x14ac:dyDescent="0.25">
      <c r="A28" s="25" t="s">
        <v>156</v>
      </c>
      <c r="B28" s="24">
        <f>COUNTIF('60 minute Discussion'!$E:$E,Quota!A28)</f>
        <v>0</v>
      </c>
      <c r="H28" s="5"/>
      <c r="I28" s="5"/>
    </row>
    <row r="29" spans="1:9" ht="15.75" x14ac:dyDescent="0.25">
      <c r="A29" s="25" t="s">
        <v>145</v>
      </c>
      <c r="B29" s="24">
        <f>COUNTIF('60 minute Discussion'!$E:$E,Quota!A29)</f>
        <v>0</v>
      </c>
      <c r="H29" s="5"/>
      <c r="I29" s="5"/>
    </row>
    <row r="30" spans="1:9" ht="15.75" x14ac:dyDescent="0.25">
      <c r="A30" s="25" t="s">
        <v>143</v>
      </c>
      <c r="B30" s="24">
        <f>COUNTIF('60 minute Discussion'!$E:$E,Quota!A30)</f>
        <v>0</v>
      </c>
      <c r="H30" s="5"/>
      <c r="I30" s="5"/>
    </row>
    <row r="31" spans="1:9" ht="15.75" x14ac:dyDescent="0.25">
      <c r="A31" s="25" t="s">
        <v>179</v>
      </c>
      <c r="B31" s="24">
        <f>COUNTIF('60 minute Discussion'!$E:$E,Quota!A31)</f>
        <v>0</v>
      </c>
      <c r="H31" s="5"/>
      <c r="I31" s="5"/>
    </row>
    <row r="32" spans="1:9" ht="15.75" x14ac:dyDescent="0.25">
      <c r="A32" s="25" t="s">
        <v>163</v>
      </c>
      <c r="B32" s="24">
        <f>COUNTIF('60 minute Discussion'!$E:$E,Quota!A32)</f>
        <v>1</v>
      </c>
      <c r="H32" s="5"/>
      <c r="I32" s="5"/>
    </row>
    <row r="33" spans="1:9" ht="15.75" x14ac:dyDescent="0.25">
      <c r="A33" s="25" t="s">
        <v>154</v>
      </c>
      <c r="B33" s="24">
        <f>COUNTIF('60 minute Discussion'!$E:$E,Quota!A33)</f>
        <v>0</v>
      </c>
      <c r="H33" s="5"/>
      <c r="I33" s="5"/>
    </row>
    <row r="34" spans="1:9" ht="15.75" x14ac:dyDescent="0.25">
      <c r="A34" s="25" t="s">
        <v>164</v>
      </c>
      <c r="B34" s="24">
        <f>COUNTIF('60 minute Discussion'!$E:$E,Quota!A34)</f>
        <v>0</v>
      </c>
      <c r="H34" s="5"/>
      <c r="I34" s="5"/>
    </row>
    <row r="35" spans="1:9" ht="15.75" x14ac:dyDescent="0.25">
      <c r="A35" s="25" t="s">
        <v>155</v>
      </c>
      <c r="B35" s="24">
        <f>COUNTIF('60 minute Discussion'!$E:$E,Quota!A35)</f>
        <v>0</v>
      </c>
      <c r="H35" s="5"/>
      <c r="I35" s="5"/>
    </row>
    <row r="36" spans="1:9" ht="15.75" x14ac:dyDescent="0.25">
      <c r="A36" s="25" t="s">
        <v>162</v>
      </c>
      <c r="B36" s="24">
        <f>COUNTIF('60 minute Discussion'!$E:$E,Quota!A36)</f>
        <v>1</v>
      </c>
      <c r="H36" s="5"/>
      <c r="I36" s="5"/>
    </row>
    <row r="37" spans="1:9" ht="15.75" x14ac:dyDescent="0.25">
      <c r="A37" s="25" t="s">
        <v>180</v>
      </c>
      <c r="B37" s="24">
        <f>COUNTIF('60 minute Discussion'!$E:$E,Quota!A37)</f>
        <v>0</v>
      </c>
      <c r="H37" s="5"/>
      <c r="I37" s="5"/>
    </row>
    <row r="38" spans="1:9" ht="15.75" x14ac:dyDescent="0.25">
      <c r="A38" s="25" t="s">
        <v>165</v>
      </c>
      <c r="B38" s="24">
        <f>COUNTIF('60 minute Discussion'!$E:$E,Quota!A38)</f>
        <v>0</v>
      </c>
      <c r="H38" s="5"/>
      <c r="I38" s="5"/>
    </row>
    <row r="39" spans="1:9" ht="15.75" x14ac:dyDescent="0.25">
      <c r="A39" s="25" t="s">
        <v>149</v>
      </c>
      <c r="B39" s="24">
        <f>COUNTIF('60 minute Discussion'!$E:$E,Quota!A39)</f>
        <v>1</v>
      </c>
      <c r="H39" s="5"/>
      <c r="I39" s="5"/>
    </row>
    <row r="40" spans="1:9" ht="15.75" x14ac:dyDescent="0.25">
      <c r="A40" s="25" t="s">
        <v>181</v>
      </c>
      <c r="B40" s="24">
        <f>SUM(B2:B39)</f>
        <v>9</v>
      </c>
      <c r="H40" s="5"/>
      <c r="I40" s="5"/>
    </row>
    <row r="41" spans="1:9" ht="15.75" x14ac:dyDescent="0.25">
      <c r="A41" s="25" t="s">
        <v>182</v>
      </c>
      <c r="B41" s="5">
        <f>62-B40</f>
        <v>53</v>
      </c>
    </row>
  </sheetData>
  <autoFilter ref="A1:B41" xr:uid="{00000000-0009-0000-0000-000002000000}"/>
  <customSheetViews>
    <customSheetView guid="{4BC25F6A-B703-40AA-8A73-6E06702F5F24}" scale="80" showAutoFilter="1">
      <selection activeCell="B30" sqref="B30"/>
      <pageMargins left="0.7" right="0.7" top="0.75" bottom="0.75" header="0.3" footer="0.3"/>
      <pageSetup orientation="portrait" r:id="rId1"/>
      <autoFilter ref="A1:B41" xr:uid="{00000000-0009-0000-0000-000002000000}"/>
    </customSheetView>
    <customSheetView guid="{E1D5457C-176B-461F-A23D-A4FE6BB547A2}" scale="80" showAutoFilter="1">
      <selection activeCell="B30" sqref="B30"/>
      <pageMargins left="0.7" right="0.7" top="0.75" bottom="0.75" header="0.3" footer="0.3"/>
      <pageSetup orientation="portrait" r:id="rId2"/>
      <autoFilter ref="A1:B41" xr:uid="{00000000-0000-0000-0000-000000000000}"/>
    </customSheetView>
    <customSheetView guid="{D84297AD-68BB-423A-A27E-3F8B3EC7C04E}" scale="80" showAutoFilter="1">
      <selection activeCell="B30" sqref="B30"/>
      <pageMargins left="0.7" right="0.7" top="0.75" bottom="0.75" header="0.3" footer="0.3"/>
      <pageSetup orientation="portrait" r:id="rId3"/>
      <autoFilter ref="A1:B41" xr:uid="{00000000-0000-0000-0000-000000000000}"/>
    </customSheetView>
    <customSheetView guid="{978B9B8C-DAF3-4227-88A0-DBFAA1958A9A}" scale="80" showAutoFilter="1">
      <selection activeCell="B30" sqref="B30"/>
      <pageMargins left="0.7" right="0.7" top="0.75" bottom="0.75" header="0.3" footer="0.3"/>
      <pageSetup orientation="portrait" r:id="rId4"/>
      <autoFilter ref="A1:B41" xr:uid="{00000000-0000-0000-0000-000000000000}"/>
    </customSheetView>
    <customSheetView guid="{14DFD879-9C76-403B-8066-BF51B84970D3}" scale="80" showAutoFilter="1">
      <selection activeCell="A44" sqref="A44"/>
      <pageMargins left="0.7" right="0.7" top="0.75" bottom="0.75" header="0.3" footer="0.3"/>
      <pageSetup orientation="portrait" r:id="rId5"/>
      <autoFilter ref="A1:B41" xr:uid="{00000000-0000-0000-0000-000000000000}"/>
    </customSheetView>
    <customSheetView guid="{EECEC024-79B4-4C8E-BFF6-EA0F352F9112}" scale="80" showAutoFilter="1">
      <selection activeCell="B30" sqref="B30"/>
      <pageMargins left="0.7" right="0.7" top="0.75" bottom="0.75" header="0.3" footer="0.3"/>
      <pageSetup orientation="portrait" r:id="rId6"/>
      <autoFilter ref="A1:B41" xr:uid="{00000000-0000-0000-0000-000000000000}"/>
    </customSheetView>
    <customSheetView guid="{B338855F-481C-4EC5-99CE-4BDF452EEEF3}" scale="80" showAutoFilter="1">
      <selection activeCell="B30" sqref="B30"/>
      <pageMargins left="0.7" right="0.7" top="0.75" bottom="0.75" header="0.3" footer="0.3"/>
      <pageSetup orientation="portrait" r:id="rId7"/>
      <autoFilter ref="A1:B41" xr:uid="{00000000-0000-0000-0000-000000000000}"/>
    </customSheetView>
    <customSheetView guid="{1A1A6493-1D88-4546-916E-F1D134578326}" scale="80" showAutoFilter="1">
      <selection activeCell="B30" sqref="B30"/>
      <pageMargins left="0.7" right="0.7" top="0.75" bottom="0.75" header="0.3" footer="0.3"/>
      <pageSetup orientation="portrait" r:id="rId8"/>
      <autoFilter ref="A1:B41" xr:uid="{00000000-0000-0000-0000-000000000000}"/>
    </customSheetView>
  </customSheetViews>
  <pageMargins left="0.7" right="0.7" top="0.75" bottom="0.75" header="0.3" footer="0.3"/>
  <pageSetup orientation="portrait" r:id="rId9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K49"/>
  <sheetViews>
    <sheetView zoomScale="80" zoomScaleNormal="80" zoomScalePageLayoutView="80" workbookViewId="0">
      <selection activeCell="J30" sqref="J30"/>
    </sheetView>
  </sheetViews>
  <sheetFormatPr defaultColWidth="9.28515625" defaultRowHeight="15" x14ac:dyDescent="0.25"/>
  <cols>
    <col min="1" max="1" width="19.85546875" bestFit="1" customWidth="1"/>
    <col min="2" max="2" width="10.28515625" bestFit="1" customWidth="1"/>
    <col min="3" max="3" width="13.42578125" bestFit="1" customWidth="1"/>
    <col min="4" max="4" width="16.28515625" bestFit="1" customWidth="1"/>
    <col min="5" max="5" width="16" bestFit="1" customWidth="1"/>
    <col min="6" max="6" width="29.28515625" bestFit="1" customWidth="1"/>
    <col min="7" max="7" width="27.28515625" bestFit="1" customWidth="1"/>
    <col min="9" max="9" width="31" bestFit="1" customWidth="1"/>
    <col min="10" max="10" width="47" bestFit="1" customWidth="1"/>
    <col min="11" max="11" width="77.85546875" bestFit="1" customWidth="1"/>
  </cols>
  <sheetData>
    <row r="1" spans="1:11" ht="24" x14ac:dyDescent="0.25">
      <c r="A1" s="1" t="s">
        <v>39</v>
      </c>
      <c r="B1" s="1" t="s">
        <v>40</v>
      </c>
      <c r="C1" s="1" t="s">
        <v>41</v>
      </c>
      <c r="D1" s="2" t="s">
        <v>42</v>
      </c>
      <c r="E1" s="3" t="s">
        <v>43</v>
      </c>
      <c r="F1" s="3" t="s">
        <v>44</v>
      </c>
      <c r="G1" s="4" t="s">
        <v>45</v>
      </c>
      <c r="K1" s="5" t="s">
        <v>141</v>
      </c>
    </row>
    <row r="2" spans="1:11" x14ac:dyDescent="0.25">
      <c r="A2" s="20"/>
      <c r="B2" s="20" t="s">
        <v>89</v>
      </c>
      <c r="C2" s="20">
        <v>2</v>
      </c>
      <c r="D2" s="21" t="s">
        <v>90</v>
      </c>
      <c r="E2" s="21" t="s">
        <v>46</v>
      </c>
      <c r="F2" s="21"/>
      <c r="G2" s="21"/>
      <c r="I2" s="5" t="str">
        <f>CONCATENATE(D:D, " ",E:E)</f>
        <v>Male 21-25 Never Users</v>
      </c>
      <c r="J2" s="5" t="str">
        <f>CONCATENATE(F:F, " ",G:G )</f>
        <v xml:space="preserve"> </v>
      </c>
      <c r="K2" s="5" t="str">
        <f>CONCATENATE(I:I, " ",J:J )</f>
        <v xml:space="preserve">Male 21-25 Never Users  </v>
      </c>
    </row>
    <row r="3" spans="1:11" s="5" customFormat="1" x14ac:dyDescent="0.25">
      <c r="A3" s="20"/>
      <c r="B3" s="20"/>
      <c r="C3" s="20">
        <v>2</v>
      </c>
      <c r="D3" s="21" t="s">
        <v>90</v>
      </c>
      <c r="E3" s="21" t="s">
        <v>47</v>
      </c>
      <c r="F3" s="21" t="s">
        <v>48</v>
      </c>
      <c r="G3" s="21" t="s">
        <v>93</v>
      </c>
      <c r="I3" s="5" t="str">
        <f>CONCATENATE(D:D," ",E:E)</f>
        <v>Male 21-25 Current Smokers</v>
      </c>
      <c r="J3" s="5" t="str">
        <f>CONCATENATE(F:F," ",G:G)</f>
        <v>No Intent to Quit Non-Menthol Users</v>
      </c>
      <c r="K3" s="5" t="str">
        <f>CONCATENATE(I:I," ",J:J)</f>
        <v>Male 21-25 Current Smokers No Intent to Quit Non-Menthol Users</v>
      </c>
    </row>
    <row r="4" spans="1:11" s="5" customFormat="1" x14ac:dyDescent="0.25">
      <c r="A4" s="20"/>
      <c r="B4" s="20"/>
      <c r="C4" s="20">
        <v>2</v>
      </c>
      <c r="D4" s="21" t="s">
        <v>90</v>
      </c>
      <c r="E4" s="21" t="s">
        <v>47</v>
      </c>
      <c r="F4" s="21" t="s">
        <v>48</v>
      </c>
      <c r="G4" s="21" t="s">
        <v>95</v>
      </c>
      <c r="I4" s="5" t="str">
        <f>CONCATENATE(D:D," ",E:E)</f>
        <v>Male 21-25 Current Smokers</v>
      </c>
      <c r="J4" s="5" t="str">
        <f>CONCATENATE(F:F," ",G:G)</f>
        <v>No Intent to Quit Menthol Users</v>
      </c>
      <c r="K4" s="5" t="str">
        <f>CONCATENATE(I:I," ",J:J)</f>
        <v>Male 21-25 Current Smokers No Intent to Quit Menthol Users</v>
      </c>
    </row>
    <row r="5" spans="1:11" s="5" customFormat="1" x14ac:dyDescent="0.25">
      <c r="A5" s="20"/>
      <c r="B5" s="20"/>
      <c r="C5" s="20">
        <v>2</v>
      </c>
      <c r="D5" s="21" t="s">
        <v>90</v>
      </c>
      <c r="E5" s="21" t="s">
        <v>47</v>
      </c>
      <c r="F5" s="21" t="s">
        <v>49</v>
      </c>
      <c r="G5" s="21" t="s">
        <v>97</v>
      </c>
      <c r="I5" s="5" t="str">
        <f>CONCATENATE(D:D," ",E:E)</f>
        <v>Male 21-25 Current Smokers</v>
      </c>
      <c r="J5" s="5" t="str">
        <f>CONCATENATE(F:F," ",G:G)</f>
        <v>Intend to Quit Mix of Regular / Menthol Users</v>
      </c>
      <c r="K5" s="5" t="str">
        <f>CONCATENATE(I:I," ",J:J)</f>
        <v>Male 21-25 Current Smokers Intend to Quit Mix of Regular / Menthol Users</v>
      </c>
    </row>
    <row r="6" spans="1:11" s="5" customFormat="1" x14ac:dyDescent="0.25">
      <c r="A6" s="20"/>
      <c r="B6" s="20"/>
      <c r="C6" s="20">
        <v>2</v>
      </c>
      <c r="D6" s="21" t="s">
        <v>90</v>
      </c>
      <c r="E6" s="21" t="s">
        <v>99</v>
      </c>
      <c r="F6" s="21" t="s">
        <v>100</v>
      </c>
      <c r="G6" s="21"/>
      <c r="I6" s="5" t="str">
        <f>CONCATENATE(D:D," ",E:E)</f>
        <v>Male 21-25 Former Smokers</v>
      </c>
      <c r="J6" s="5" t="str">
        <f>CONCATENATE(F:F," ",G:G)</f>
        <v xml:space="preserve">Recent Quitters (&lt;12 months) </v>
      </c>
      <c r="K6" s="5" t="str">
        <f>CONCATENATE(I:I," ",J:J)</f>
        <v xml:space="preserve">Male 21-25 Former Smokers Recent Quitters (&lt;12 months) </v>
      </c>
    </row>
    <row r="7" spans="1:11" s="5" customFormat="1" x14ac:dyDescent="0.25">
      <c r="A7" s="20"/>
      <c r="B7" s="20"/>
      <c r="C7" s="20">
        <v>2</v>
      </c>
      <c r="D7" s="21" t="s">
        <v>90</v>
      </c>
      <c r="E7" s="21" t="s">
        <v>99</v>
      </c>
      <c r="F7" s="21" t="s">
        <v>102</v>
      </c>
      <c r="G7" s="21"/>
      <c r="I7" s="5" t="str">
        <f>CONCATENATE(D:D," ",E:E)</f>
        <v>Male 21-25 Former Smokers</v>
      </c>
      <c r="J7" s="5" t="str">
        <f>CONCATENATE(F:F," ",G:G)</f>
        <v xml:space="preserve">Long-Term Quitters (&gt;12 months) </v>
      </c>
      <c r="K7" s="5" t="str">
        <f>CONCATENATE(I:I," ",J:J)</f>
        <v xml:space="preserve">Male 21-25 Former Smokers Long-Term Quitters (&gt;12 months) </v>
      </c>
    </row>
    <row r="8" spans="1:11" x14ac:dyDescent="0.25">
      <c r="A8" s="20"/>
      <c r="B8" s="20" t="s">
        <v>91</v>
      </c>
      <c r="C8" s="20">
        <v>2</v>
      </c>
      <c r="D8" s="21" t="s">
        <v>92</v>
      </c>
      <c r="E8" s="21" t="s">
        <v>47</v>
      </c>
      <c r="F8" s="21" t="s">
        <v>48</v>
      </c>
      <c r="G8" s="21" t="s">
        <v>93</v>
      </c>
      <c r="I8" s="5" t="str">
        <f t="shared" ref="I8:I49" si="0">CONCATENATE(D:D, " ",E:E)</f>
        <v>Male 26-34 Current Smokers</v>
      </c>
      <c r="J8" s="5" t="str">
        <f t="shared" ref="J8:J25" si="1">CONCATENATE(F:F, " ",G:G )</f>
        <v>No Intent to Quit Non-Menthol Users</v>
      </c>
      <c r="K8" s="5" t="str">
        <f t="shared" ref="K8:K25" si="2">CONCATENATE(I:I, " ",J:J )</f>
        <v>Male 26-34 Current Smokers No Intent to Quit Non-Menthol Users</v>
      </c>
    </row>
    <row r="9" spans="1:11" x14ac:dyDescent="0.25">
      <c r="A9" s="20"/>
      <c r="B9" s="20" t="s">
        <v>94</v>
      </c>
      <c r="C9" s="20">
        <v>2</v>
      </c>
      <c r="D9" s="21" t="s">
        <v>92</v>
      </c>
      <c r="E9" s="21" t="s">
        <v>47</v>
      </c>
      <c r="F9" s="21" t="s">
        <v>48</v>
      </c>
      <c r="G9" s="21" t="s">
        <v>95</v>
      </c>
      <c r="I9" s="5" t="str">
        <f t="shared" si="0"/>
        <v>Male 26-34 Current Smokers</v>
      </c>
      <c r="J9" s="5" t="str">
        <f t="shared" si="1"/>
        <v>No Intent to Quit Menthol Users</v>
      </c>
      <c r="K9" s="5" t="str">
        <f t="shared" si="2"/>
        <v>Male 26-34 Current Smokers No Intent to Quit Menthol Users</v>
      </c>
    </row>
    <row r="10" spans="1:11" x14ac:dyDescent="0.25">
      <c r="A10" s="20"/>
      <c r="B10" s="20" t="s">
        <v>96</v>
      </c>
      <c r="C10" s="20">
        <v>2</v>
      </c>
      <c r="D10" s="21" t="s">
        <v>92</v>
      </c>
      <c r="E10" s="21" t="s">
        <v>47</v>
      </c>
      <c r="F10" s="21" t="s">
        <v>49</v>
      </c>
      <c r="G10" s="21" t="s">
        <v>97</v>
      </c>
      <c r="I10" s="5" t="str">
        <f t="shared" si="0"/>
        <v>Male 26-34 Current Smokers</v>
      </c>
      <c r="J10" s="5" t="str">
        <f t="shared" si="1"/>
        <v>Intend to Quit Mix of Regular / Menthol Users</v>
      </c>
      <c r="K10" s="5" t="str">
        <f t="shared" si="2"/>
        <v>Male 26-34 Current Smokers Intend to Quit Mix of Regular / Menthol Users</v>
      </c>
    </row>
    <row r="11" spans="1:11" x14ac:dyDescent="0.25">
      <c r="A11" s="20"/>
      <c r="B11" s="20" t="s">
        <v>98</v>
      </c>
      <c r="C11" s="20">
        <v>2</v>
      </c>
      <c r="D11" s="21" t="s">
        <v>92</v>
      </c>
      <c r="E11" s="21" t="s">
        <v>99</v>
      </c>
      <c r="F11" s="21" t="s">
        <v>100</v>
      </c>
      <c r="G11" s="21"/>
      <c r="I11" s="5" t="str">
        <f t="shared" si="0"/>
        <v>Male 26-34 Former Smokers</v>
      </c>
      <c r="J11" s="5" t="str">
        <f t="shared" si="1"/>
        <v xml:space="preserve">Recent Quitters (&lt;12 months) </v>
      </c>
      <c r="K11" s="5" t="str">
        <f t="shared" si="2"/>
        <v xml:space="preserve">Male 26-34 Former Smokers Recent Quitters (&lt;12 months) </v>
      </c>
    </row>
    <row r="12" spans="1:11" x14ac:dyDescent="0.25">
      <c r="A12" s="20"/>
      <c r="B12" s="20" t="s">
        <v>101</v>
      </c>
      <c r="C12" s="20">
        <v>2</v>
      </c>
      <c r="D12" s="21" t="s">
        <v>92</v>
      </c>
      <c r="E12" s="21" t="s">
        <v>99</v>
      </c>
      <c r="F12" s="21" t="s">
        <v>102</v>
      </c>
      <c r="G12" s="21"/>
      <c r="I12" s="5" t="str">
        <f t="shared" si="0"/>
        <v>Male 26-34 Former Smokers</v>
      </c>
      <c r="J12" s="5" t="str">
        <f t="shared" si="1"/>
        <v xml:space="preserve">Long-Term Quitters (&gt;12 months) </v>
      </c>
      <c r="K12" s="5" t="str">
        <f t="shared" si="2"/>
        <v xml:space="preserve">Male 26-34 Former Smokers Long-Term Quitters (&gt;12 months) </v>
      </c>
    </row>
    <row r="13" spans="1:11" x14ac:dyDescent="0.25">
      <c r="A13" s="20"/>
      <c r="B13" s="20" t="s">
        <v>103</v>
      </c>
      <c r="C13" s="20">
        <v>2</v>
      </c>
      <c r="D13" s="21" t="s">
        <v>92</v>
      </c>
      <c r="E13" s="21" t="s">
        <v>46</v>
      </c>
      <c r="F13" s="21"/>
      <c r="G13" s="21"/>
      <c r="I13" s="5" t="str">
        <f t="shared" si="0"/>
        <v>Male 26-34 Never Users</v>
      </c>
      <c r="J13" s="5" t="str">
        <f t="shared" si="1"/>
        <v xml:space="preserve"> </v>
      </c>
      <c r="K13" s="5" t="str">
        <f t="shared" si="2"/>
        <v xml:space="preserve">Male 26-34 Never Users  </v>
      </c>
    </row>
    <row r="14" spans="1:11" x14ac:dyDescent="0.25">
      <c r="A14" s="20"/>
      <c r="B14" s="20" t="s">
        <v>104</v>
      </c>
      <c r="C14" s="20">
        <v>1</v>
      </c>
      <c r="D14" s="21" t="s">
        <v>105</v>
      </c>
      <c r="E14" s="21" t="s">
        <v>47</v>
      </c>
      <c r="F14" s="21" t="s">
        <v>48</v>
      </c>
      <c r="G14" s="21" t="s">
        <v>93</v>
      </c>
      <c r="I14" s="5" t="str">
        <f t="shared" si="0"/>
        <v>Male 35-49 Current Smokers</v>
      </c>
      <c r="J14" s="5" t="str">
        <f t="shared" si="1"/>
        <v>No Intent to Quit Non-Menthol Users</v>
      </c>
      <c r="K14" s="5" t="str">
        <f t="shared" si="2"/>
        <v>Male 35-49 Current Smokers No Intent to Quit Non-Menthol Users</v>
      </c>
    </row>
    <row r="15" spans="1:11" x14ac:dyDescent="0.25">
      <c r="A15" s="20"/>
      <c r="B15" s="20" t="s">
        <v>106</v>
      </c>
      <c r="C15" s="20">
        <v>1</v>
      </c>
      <c r="D15" s="21" t="s">
        <v>105</v>
      </c>
      <c r="E15" s="21" t="s">
        <v>47</v>
      </c>
      <c r="F15" s="21" t="s">
        <v>48</v>
      </c>
      <c r="G15" s="21" t="s">
        <v>95</v>
      </c>
      <c r="I15" s="5" t="str">
        <f t="shared" si="0"/>
        <v>Male 35-49 Current Smokers</v>
      </c>
      <c r="J15" s="5" t="str">
        <f t="shared" si="1"/>
        <v>No Intent to Quit Menthol Users</v>
      </c>
      <c r="K15" s="5" t="str">
        <f t="shared" si="2"/>
        <v>Male 35-49 Current Smokers No Intent to Quit Menthol Users</v>
      </c>
    </row>
    <row r="16" spans="1:11" x14ac:dyDescent="0.25">
      <c r="A16" s="20"/>
      <c r="B16" s="20" t="s">
        <v>107</v>
      </c>
      <c r="C16" s="20">
        <v>1</v>
      </c>
      <c r="D16" s="21" t="s">
        <v>105</v>
      </c>
      <c r="E16" s="21" t="s">
        <v>47</v>
      </c>
      <c r="F16" s="21" t="s">
        <v>49</v>
      </c>
      <c r="G16" s="21" t="s">
        <v>97</v>
      </c>
      <c r="I16" s="5" t="str">
        <f t="shared" si="0"/>
        <v>Male 35-49 Current Smokers</v>
      </c>
      <c r="J16" s="5" t="str">
        <f t="shared" si="1"/>
        <v>Intend to Quit Mix of Regular / Menthol Users</v>
      </c>
      <c r="K16" s="5" t="str">
        <f t="shared" si="2"/>
        <v>Male 35-49 Current Smokers Intend to Quit Mix of Regular / Menthol Users</v>
      </c>
    </row>
    <row r="17" spans="1:11" x14ac:dyDescent="0.25">
      <c r="A17" s="20"/>
      <c r="B17" s="20" t="s">
        <v>108</v>
      </c>
      <c r="C17" s="20">
        <v>1</v>
      </c>
      <c r="D17" s="21" t="s">
        <v>105</v>
      </c>
      <c r="E17" s="21" t="s">
        <v>99</v>
      </c>
      <c r="F17" s="21" t="s">
        <v>100</v>
      </c>
      <c r="G17" s="21"/>
      <c r="I17" s="5" t="str">
        <f t="shared" si="0"/>
        <v>Male 35-49 Former Smokers</v>
      </c>
      <c r="J17" s="5" t="str">
        <f t="shared" si="1"/>
        <v xml:space="preserve">Recent Quitters (&lt;12 months) </v>
      </c>
      <c r="K17" s="5" t="str">
        <f t="shared" si="2"/>
        <v xml:space="preserve">Male 35-49 Former Smokers Recent Quitters (&lt;12 months) </v>
      </c>
    </row>
    <row r="18" spans="1:11" x14ac:dyDescent="0.25">
      <c r="A18" s="20"/>
      <c r="B18" s="20" t="s">
        <v>109</v>
      </c>
      <c r="C18" s="20">
        <v>1</v>
      </c>
      <c r="D18" s="21" t="s">
        <v>105</v>
      </c>
      <c r="E18" s="21" t="s">
        <v>99</v>
      </c>
      <c r="F18" s="21" t="s">
        <v>102</v>
      </c>
      <c r="G18" s="21"/>
      <c r="I18" s="5" t="str">
        <f t="shared" si="0"/>
        <v>Male 35-49 Former Smokers</v>
      </c>
      <c r="J18" s="5" t="str">
        <f t="shared" si="1"/>
        <v xml:space="preserve">Long-Term Quitters (&gt;12 months) </v>
      </c>
      <c r="K18" s="5" t="str">
        <f t="shared" si="2"/>
        <v xml:space="preserve">Male 35-49 Former Smokers Long-Term Quitters (&gt;12 months) </v>
      </c>
    </row>
    <row r="19" spans="1:11" x14ac:dyDescent="0.25">
      <c r="A19" s="20"/>
      <c r="B19" s="20" t="s">
        <v>110</v>
      </c>
      <c r="C19" s="20">
        <v>1</v>
      </c>
      <c r="D19" s="21" t="s">
        <v>105</v>
      </c>
      <c r="E19" s="21" t="s">
        <v>46</v>
      </c>
      <c r="F19" s="21"/>
      <c r="G19" s="21"/>
      <c r="I19" s="5" t="str">
        <f t="shared" si="0"/>
        <v>Male 35-49 Never Users</v>
      </c>
      <c r="J19" s="5" t="str">
        <f t="shared" si="1"/>
        <v xml:space="preserve"> </v>
      </c>
      <c r="K19" s="5" t="str">
        <f t="shared" si="2"/>
        <v xml:space="preserve">Male 35-49 Never Users  </v>
      </c>
    </row>
    <row r="20" spans="1:11" x14ac:dyDescent="0.25">
      <c r="A20" s="20"/>
      <c r="B20" s="20" t="s">
        <v>111</v>
      </c>
      <c r="C20" s="20">
        <v>1</v>
      </c>
      <c r="D20" s="21" t="s">
        <v>112</v>
      </c>
      <c r="E20" s="21" t="s">
        <v>47</v>
      </c>
      <c r="F20" s="21" t="s">
        <v>48</v>
      </c>
      <c r="G20" s="21" t="s">
        <v>93</v>
      </c>
      <c r="I20" s="5" t="str">
        <f t="shared" si="0"/>
        <v>Male 50+ Current Smokers</v>
      </c>
      <c r="J20" s="5" t="str">
        <f t="shared" si="1"/>
        <v>No Intent to Quit Non-Menthol Users</v>
      </c>
      <c r="K20" s="5" t="str">
        <f t="shared" si="2"/>
        <v>Male 50+ Current Smokers No Intent to Quit Non-Menthol Users</v>
      </c>
    </row>
    <row r="21" spans="1:11" x14ac:dyDescent="0.25">
      <c r="A21" s="20"/>
      <c r="B21" s="20" t="s">
        <v>113</v>
      </c>
      <c r="C21" s="20">
        <v>1</v>
      </c>
      <c r="D21" s="21" t="s">
        <v>112</v>
      </c>
      <c r="E21" s="21" t="s">
        <v>47</v>
      </c>
      <c r="F21" s="21" t="s">
        <v>48</v>
      </c>
      <c r="G21" s="21" t="s">
        <v>95</v>
      </c>
      <c r="I21" s="5" t="str">
        <f t="shared" si="0"/>
        <v>Male 50+ Current Smokers</v>
      </c>
      <c r="J21" s="5" t="str">
        <f t="shared" si="1"/>
        <v>No Intent to Quit Menthol Users</v>
      </c>
      <c r="K21" s="5" t="str">
        <f t="shared" si="2"/>
        <v>Male 50+ Current Smokers No Intent to Quit Menthol Users</v>
      </c>
    </row>
    <row r="22" spans="1:11" x14ac:dyDescent="0.25">
      <c r="A22" s="20"/>
      <c r="B22" s="20" t="s">
        <v>114</v>
      </c>
      <c r="C22" s="20">
        <v>1</v>
      </c>
      <c r="D22" s="21" t="s">
        <v>112</v>
      </c>
      <c r="E22" s="21" t="s">
        <v>47</v>
      </c>
      <c r="F22" s="21" t="s">
        <v>49</v>
      </c>
      <c r="G22" s="21" t="s">
        <v>97</v>
      </c>
      <c r="I22" s="5" t="str">
        <f t="shared" si="0"/>
        <v>Male 50+ Current Smokers</v>
      </c>
      <c r="J22" s="5" t="str">
        <f t="shared" si="1"/>
        <v>Intend to Quit Mix of Regular / Menthol Users</v>
      </c>
      <c r="K22" s="5" t="str">
        <f t="shared" si="2"/>
        <v>Male 50+ Current Smokers Intend to Quit Mix of Regular / Menthol Users</v>
      </c>
    </row>
    <row r="23" spans="1:11" x14ac:dyDescent="0.25">
      <c r="A23" s="20"/>
      <c r="B23" s="20" t="s">
        <v>115</v>
      </c>
      <c r="C23" s="20">
        <v>1</v>
      </c>
      <c r="D23" s="21" t="s">
        <v>112</v>
      </c>
      <c r="E23" s="21" t="s">
        <v>99</v>
      </c>
      <c r="F23" s="21" t="s">
        <v>100</v>
      </c>
      <c r="G23" s="21"/>
      <c r="I23" s="5" t="str">
        <f t="shared" si="0"/>
        <v>Male 50+ Former Smokers</v>
      </c>
      <c r="J23" s="5" t="str">
        <f t="shared" si="1"/>
        <v xml:space="preserve">Recent Quitters (&lt;12 months) </v>
      </c>
      <c r="K23" s="5" t="str">
        <f t="shared" si="2"/>
        <v xml:space="preserve">Male 50+ Former Smokers Recent Quitters (&lt;12 months) </v>
      </c>
    </row>
    <row r="24" spans="1:11" x14ac:dyDescent="0.25">
      <c r="A24" s="20"/>
      <c r="B24" s="20" t="s">
        <v>116</v>
      </c>
      <c r="C24" s="20">
        <v>1</v>
      </c>
      <c r="D24" s="21" t="s">
        <v>112</v>
      </c>
      <c r="E24" s="21" t="s">
        <v>99</v>
      </c>
      <c r="F24" s="21" t="s">
        <v>102</v>
      </c>
      <c r="G24" s="21"/>
      <c r="I24" s="5" t="str">
        <f t="shared" si="0"/>
        <v>Male 50+ Former Smokers</v>
      </c>
      <c r="J24" s="5" t="str">
        <f t="shared" si="1"/>
        <v xml:space="preserve">Long-Term Quitters (&gt;12 months) </v>
      </c>
      <c r="K24" s="5" t="str">
        <f t="shared" si="2"/>
        <v xml:space="preserve">Male 50+ Former Smokers Long-Term Quitters (&gt;12 months) </v>
      </c>
    </row>
    <row r="25" spans="1:11" x14ac:dyDescent="0.25">
      <c r="A25" s="20"/>
      <c r="B25" s="20" t="s">
        <v>117</v>
      </c>
      <c r="C25" s="20">
        <v>1</v>
      </c>
      <c r="D25" s="21" t="s">
        <v>112</v>
      </c>
      <c r="E25" s="21" t="s">
        <v>46</v>
      </c>
      <c r="F25" s="21"/>
      <c r="G25" s="21"/>
      <c r="I25" s="5" t="str">
        <f t="shared" si="0"/>
        <v>Male 50+ Never Users</v>
      </c>
      <c r="J25" s="5" t="str">
        <f t="shared" si="1"/>
        <v xml:space="preserve"> </v>
      </c>
      <c r="K25" s="5" t="str">
        <f t="shared" si="2"/>
        <v xml:space="preserve">Male 50+ Never Users  </v>
      </c>
    </row>
    <row r="26" spans="1:11" s="5" customFormat="1" x14ac:dyDescent="0.25">
      <c r="A26" s="20"/>
      <c r="B26" s="20"/>
      <c r="C26" s="20">
        <v>2</v>
      </c>
      <c r="D26" s="21" t="s">
        <v>119</v>
      </c>
      <c r="E26" s="21" t="s">
        <v>47</v>
      </c>
      <c r="F26" s="21" t="s">
        <v>48</v>
      </c>
      <c r="G26" s="21" t="s">
        <v>93</v>
      </c>
      <c r="I26" s="5" t="str">
        <f t="shared" si="0"/>
        <v>Female 21-25 Current Smokers</v>
      </c>
      <c r="J26" s="5" t="str">
        <f>CONCATENATE(F:F," ",G:G)</f>
        <v>No Intent to Quit Non-Menthol Users</v>
      </c>
      <c r="K26" s="5" t="str">
        <f t="shared" ref="K26:K30" si="3">CONCATENATE(I:I, " ",J:J )</f>
        <v>Female 21-25 Current Smokers No Intent to Quit Non-Menthol Users</v>
      </c>
    </row>
    <row r="27" spans="1:11" s="5" customFormat="1" x14ac:dyDescent="0.25">
      <c r="A27" s="20"/>
      <c r="B27" s="20"/>
      <c r="C27" s="20">
        <v>2</v>
      </c>
      <c r="D27" s="21" t="s">
        <v>119</v>
      </c>
      <c r="E27" s="21" t="s">
        <v>47</v>
      </c>
      <c r="F27" s="21" t="s">
        <v>48</v>
      </c>
      <c r="G27" s="21" t="s">
        <v>95</v>
      </c>
      <c r="I27" s="5" t="str">
        <f t="shared" si="0"/>
        <v>Female 21-25 Current Smokers</v>
      </c>
      <c r="J27" s="5" t="str">
        <f>CONCATENATE(F:F," ",G:G)</f>
        <v>No Intent to Quit Menthol Users</v>
      </c>
      <c r="K27" s="5" t="str">
        <f t="shared" si="3"/>
        <v>Female 21-25 Current Smokers No Intent to Quit Menthol Users</v>
      </c>
    </row>
    <row r="28" spans="1:11" s="5" customFormat="1" x14ac:dyDescent="0.25">
      <c r="A28" s="20"/>
      <c r="B28" s="20"/>
      <c r="C28" s="20">
        <v>2</v>
      </c>
      <c r="D28" s="21" t="s">
        <v>119</v>
      </c>
      <c r="E28" s="21" t="s">
        <v>47</v>
      </c>
      <c r="F28" s="21" t="s">
        <v>49</v>
      </c>
      <c r="G28" s="21" t="s">
        <v>97</v>
      </c>
      <c r="I28" s="5" t="str">
        <f t="shared" si="0"/>
        <v>Female 21-25 Current Smokers</v>
      </c>
      <c r="J28" s="5" t="str">
        <f>CONCATENATE(F:F," ",G:G)</f>
        <v>Intend to Quit Mix of Regular / Menthol Users</v>
      </c>
      <c r="K28" s="5" t="str">
        <f t="shared" si="3"/>
        <v>Female 21-25 Current Smokers Intend to Quit Mix of Regular / Menthol Users</v>
      </c>
    </row>
    <row r="29" spans="1:11" s="5" customFormat="1" x14ac:dyDescent="0.25">
      <c r="A29" s="20"/>
      <c r="B29" s="20"/>
      <c r="C29" s="20">
        <v>2</v>
      </c>
      <c r="D29" s="21" t="s">
        <v>119</v>
      </c>
      <c r="E29" s="21" t="s">
        <v>99</v>
      </c>
      <c r="F29" s="21" t="s">
        <v>100</v>
      </c>
      <c r="G29" s="21"/>
      <c r="I29" s="5" t="str">
        <f t="shared" si="0"/>
        <v>Female 21-25 Former Smokers</v>
      </c>
      <c r="J29" s="5" t="str">
        <f>CONCATENATE(F:F," ",G:G)</f>
        <v xml:space="preserve">Recent Quitters (&lt;12 months) </v>
      </c>
      <c r="K29" s="5" t="str">
        <f t="shared" si="3"/>
        <v xml:space="preserve">Female 21-25 Former Smokers Recent Quitters (&lt;12 months) </v>
      </c>
    </row>
    <row r="30" spans="1:11" s="5" customFormat="1" x14ac:dyDescent="0.25">
      <c r="A30" s="20"/>
      <c r="B30" s="20"/>
      <c r="C30" s="20">
        <v>2</v>
      </c>
      <c r="D30" s="21" t="s">
        <v>119</v>
      </c>
      <c r="E30" s="21" t="s">
        <v>99</v>
      </c>
      <c r="F30" s="21" t="s">
        <v>102</v>
      </c>
      <c r="G30" s="21"/>
      <c r="I30" s="5" t="str">
        <f t="shared" si="0"/>
        <v>Female 21-25 Former Smokers</v>
      </c>
      <c r="J30" s="5" t="str">
        <f>CONCATENATE(F:F," ",G:G)</f>
        <v xml:space="preserve">Long-Term Quitters (&gt;12 months) </v>
      </c>
      <c r="K30" s="5" t="str">
        <f t="shared" si="3"/>
        <v xml:space="preserve">Female 21-25 Former Smokers Long-Term Quitters (&gt;12 months) </v>
      </c>
    </row>
    <row r="31" spans="1:11" x14ac:dyDescent="0.25">
      <c r="A31" s="20"/>
      <c r="B31" s="20" t="s">
        <v>118</v>
      </c>
      <c r="C31" s="20">
        <v>2</v>
      </c>
      <c r="D31" s="21" t="s">
        <v>119</v>
      </c>
      <c r="E31" s="21" t="s">
        <v>46</v>
      </c>
      <c r="F31" s="21"/>
      <c r="G31" s="21"/>
      <c r="I31" s="5" t="str">
        <f t="shared" si="0"/>
        <v>Female 21-25 Never Users</v>
      </c>
      <c r="J31" s="5" t="str">
        <f t="shared" ref="J31:J49" si="4">CONCATENATE(F:F, " ",G:G )</f>
        <v xml:space="preserve"> </v>
      </c>
      <c r="K31" s="5" t="str">
        <f t="shared" ref="K31:K49" si="5">CONCATENATE(I:I, " ",J:J )</f>
        <v xml:space="preserve">Female 21-25 Never Users  </v>
      </c>
    </row>
    <row r="32" spans="1:11" x14ac:dyDescent="0.25">
      <c r="A32" s="20"/>
      <c r="B32" s="20" t="s">
        <v>120</v>
      </c>
      <c r="C32" s="20">
        <v>2</v>
      </c>
      <c r="D32" s="21" t="s">
        <v>121</v>
      </c>
      <c r="E32" s="21" t="s">
        <v>47</v>
      </c>
      <c r="F32" s="21" t="s">
        <v>48</v>
      </c>
      <c r="G32" s="21" t="s">
        <v>93</v>
      </c>
      <c r="I32" s="5" t="str">
        <f t="shared" si="0"/>
        <v>Female 26-34 Current Smokers</v>
      </c>
      <c r="J32" s="5" t="str">
        <f t="shared" si="4"/>
        <v>No Intent to Quit Non-Menthol Users</v>
      </c>
      <c r="K32" s="5" t="str">
        <f t="shared" si="5"/>
        <v>Female 26-34 Current Smokers No Intent to Quit Non-Menthol Users</v>
      </c>
    </row>
    <row r="33" spans="1:11" x14ac:dyDescent="0.25">
      <c r="A33" s="20"/>
      <c r="B33" s="20" t="s">
        <v>122</v>
      </c>
      <c r="C33" s="20">
        <v>2</v>
      </c>
      <c r="D33" s="21" t="s">
        <v>121</v>
      </c>
      <c r="E33" s="21" t="s">
        <v>47</v>
      </c>
      <c r="F33" s="21" t="s">
        <v>48</v>
      </c>
      <c r="G33" s="21" t="s">
        <v>95</v>
      </c>
      <c r="I33" s="5" t="str">
        <f t="shared" si="0"/>
        <v>Female 26-34 Current Smokers</v>
      </c>
      <c r="J33" s="5" t="str">
        <f t="shared" si="4"/>
        <v>No Intent to Quit Menthol Users</v>
      </c>
      <c r="K33" s="5" t="str">
        <f t="shared" si="5"/>
        <v>Female 26-34 Current Smokers No Intent to Quit Menthol Users</v>
      </c>
    </row>
    <row r="34" spans="1:11" x14ac:dyDescent="0.25">
      <c r="A34" s="20"/>
      <c r="B34" s="20" t="s">
        <v>123</v>
      </c>
      <c r="C34" s="20">
        <v>2</v>
      </c>
      <c r="D34" s="21" t="s">
        <v>121</v>
      </c>
      <c r="E34" s="21" t="s">
        <v>47</v>
      </c>
      <c r="F34" s="21" t="s">
        <v>49</v>
      </c>
      <c r="G34" s="21" t="s">
        <v>97</v>
      </c>
      <c r="I34" s="5" t="str">
        <f t="shared" si="0"/>
        <v>Female 26-34 Current Smokers</v>
      </c>
      <c r="J34" s="5" t="str">
        <f t="shared" si="4"/>
        <v>Intend to Quit Mix of Regular / Menthol Users</v>
      </c>
      <c r="K34" s="5" t="str">
        <f t="shared" si="5"/>
        <v>Female 26-34 Current Smokers Intend to Quit Mix of Regular / Menthol Users</v>
      </c>
    </row>
    <row r="35" spans="1:11" x14ac:dyDescent="0.25">
      <c r="A35" s="20"/>
      <c r="B35" s="20" t="s">
        <v>124</v>
      </c>
      <c r="C35" s="20">
        <v>2</v>
      </c>
      <c r="D35" s="21" t="s">
        <v>121</v>
      </c>
      <c r="E35" s="21" t="s">
        <v>99</v>
      </c>
      <c r="F35" s="21" t="s">
        <v>100</v>
      </c>
      <c r="G35" s="21"/>
      <c r="I35" s="5" t="str">
        <f t="shared" si="0"/>
        <v>Female 26-34 Former Smokers</v>
      </c>
      <c r="J35" s="5" t="str">
        <f t="shared" si="4"/>
        <v xml:space="preserve">Recent Quitters (&lt;12 months) </v>
      </c>
      <c r="K35" s="5" t="str">
        <f t="shared" si="5"/>
        <v xml:space="preserve">Female 26-34 Former Smokers Recent Quitters (&lt;12 months) </v>
      </c>
    </row>
    <row r="36" spans="1:11" x14ac:dyDescent="0.25">
      <c r="A36" s="20"/>
      <c r="B36" s="20" t="s">
        <v>125</v>
      </c>
      <c r="C36" s="20">
        <v>2</v>
      </c>
      <c r="D36" s="21" t="s">
        <v>121</v>
      </c>
      <c r="E36" s="21" t="s">
        <v>99</v>
      </c>
      <c r="F36" s="21" t="s">
        <v>102</v>
      </c>
      <c r="G36" s="21"/>
      <c r="I36" s="5" t="str">
        <f t="shared" si="0"/>
        <v>Female 26-34 Former Smokers</v>
      </c>
      <c r="J36" s="5" t="str">
        <f t="shared" si="4"/>
        <v xml:space="preserve">Long-Term Quitters (&gt;12 months) </v>
      </c>
      <c r="K36" s="5" t="str">
        <f t="shared" si="5"/>
        <v xml:space="preserve">Female 26-34 Former Smokers Long-Term Quitters (&gt;12 months) </v>
      </c>
    </row>
    <row r="37" spans="1:11" x14ac:dyDescent="0.25">
      <c r="A37" s="20"/>
      <c r="B37" s="20" t="s">
        <v>126</v>
      </c>
      <c r="C37" s="20">
        <v>2</v>
      </c>
      <c r="D37" s="21" t="s">
        <v>121</v>
      </c>
      <c r="E37" s="21" t="s">
        <v>46</v>
      </c>
      <c r="F37" s="21"/>
      <c r="G37" s="21"/>
      <c r="I37" s="5" t="str">
        <f t="shared" si="0"/>
        <v>Female 26-34 Never Users</v>
      </c>
      <c r="J37" s="5" t="str">
        <f t="shared" si="4"/>
        <v xml:space="preserve"> </v>
      </c>
      <c r="K37" s="5" t="str">
        <f t="shared" si="5"/>
        <v xml:space="preserve">Female 26-34 Never Users  </v>
      </c>
    </row>
    <row r="38" spans="1:11" x14ac:dyDescent="0.25">
      <c r="A38" s="20"/>
      <c r="B38" s="20" t="s">
        <v>127</v>
      </c>
      <c r="C38" s="20">
        <v>1</v>
      </c>
      <c r="D38" s="21" t="s">
        <v>128</v>
      </c>
      <c r="E38" s="21" t="s">
        <v>47</v>
      </c>
      <c r="F38" s="21" t="s">
        <v>48</v>
      </c>
      <c r="G38" s="21" t="s">
        <v>93</v>
      </c>
      <c r="I38" s="5" t="str">
        <f t="shared" si="0"/>
        <v>Female 35-49 Current Smokers</v>
      </c>
      <c r="J38" s="5" t="str">
        <f t="shared" si="4"/>
        <v>No Intent to Quit Non-Menthol Users</v>
      </c>
      <c r="K38" s="5" t="str">
        <f t="shared" si="5"/>
        <v>Female 35-49 Current Smokers No Intent to Quit Non-Menthol Users</v>
      </c>
    </row>
    <row r="39" spans="1:11" x14ac:dyDescent="0.25">
      <c r="A39" s="20"/>
      <c r="B39" s="20" t="s">
        <v>129</v>
      </c>
      <c r="C39" s="20">
        <v>1</v>
      </c>
      <c r="D39" s="21" t="s">
        <v>128</v>
      </c>
      <c r="E39" s="21" t="s">
        <v>47</v>
      </c>
      <c r="F39" s="21" t="s">
        <v>48</v>
      </c>
      <c r="G39" s="21" t="s">
        <v>95</v>
      </c>
      <c r="I39" s="5" t="str">
        <f t="shared" si="0"/>
        <v>Female 35-49 Current Smokers</v>
      </c>
      <c r="J39" s="5" t="str">
        <f t="shared" si="4"/>
        <v>No Intent to Quit Menthol Users</v>
      </c>
      <c r="K39" s="5" t="str">
        <f t="shared" si="5"/>
        <v>Female 35-49 Current Smokers No Intent to Quit Menthol Users</v>
      </c>
    </row>
    <row r="40" spans="1:11" x14ac:dyDescent="0.25">
      <c r="A40" s="20"/>
      <c r="B40" s="20" t="s">
        <v>130</v>
      </c>
      <c r="C40" s="20">
        <v>1</v>
      </c>
      <c r="D40" s="21" t="s">
        <v>128</v>
      </c>
      <c r="E40" s="21" t="s">
        <v>47</v>
      </c>
      <c r="F40" s="21" t="s">
        <v>49</v>
      </c>
      <c r="G40" s="21" t="s">
        <v>97</v>
      </c>
      <c r="I40" s="5" t="str">
        <f t="shared" si="0"/>
        <v>Female 35-49 Current Smokers</v>
      </c>
      <c r="J40" s="5" t="str">
        <f t="shared" si="4"/>
        <v>Intend to Quit Mix of Regular / Menthol Users</v>
      </c>
      <c r="K40" s="5" t="str">
        <f t="shared" si="5"/>
        <v>Female 35-49 Current Smokers Intend to Quit Mix of Regular / Menthol Users</v>
      </c>
    </row>
    <row r="41" spans="1:11" x14ac:dyDescent="0.25">
      <c r="A41" s="20"/>
      <c r="B41" s="20" t="s">
        <v>131</v>
      </c>
      <c r="C41" s="20">
        <v>1</v>
      </c>
      <c r="D41" s="21" t="s">
        <v>128</v>
      </c>
      <c r="E41" s="21" t="s">
        <v>99</v>
      </c>
      <c r="F41" s="21" t="s">
        <v>100</v>
      </c>
      <c r="G41" s="21"/>
      <c r="I41" s="5" t="str">
        <f t="shared" si="0"/>
        <v>Female 35-49 Former Smokers</v>
      </c>
      <c r="J41" s="5" t="str">
        <f t="shared" si="4"/>
        <v xml:space="preserve">Recent Quitters (&lt;12 months) </v>
      </c>
      <c r="K41" s="5" t="str">
        <f t="shared" si="5"/>
        <v xml:space="preserve">Female 35-49 Former Smokers Recent Quitters (&lt;12 months) </v>
      </c>
    </row>
    <row r="42" spans="1:11" x14ac:dyDescent="0.25">
      <c r="A42" s="20"/>
      <c r="B42" s="20" t="s">
        <v>132</v>
      </c>
      <c r="C42" s="20">
        <v>1</v>
      </c>
      <c r="D42" s="21" t="s">
        <v>128</v>
      </c>
      <c r="E42" s="21" t="s">
        <v>99</v>
      </c>
      <c r="F42" s="21" t="s">
        <v>102</v>
      </c>
      <c r="G42" s="21"/>
      <c r="I42" s="5" t="str">
        <f t="shared" si="0"/>
        <v>Female 35-49 Former Smokers</v>
      </c>
      <c r="J42" s="5" t="str">
        <f t="shared" si="4"/>
        <v xml:space="preserve">Long-Term Quitters (&gt;12 months) </v>
      </c>
      <c r="K42" s="5" t="str">
        <f t="shared" si="5"/>
        <v xml:space="preserve">Female 35-49 Former Smokers Long-Term Quitters (&gt;12 months) </v>
      </c>
    </row>
    <row r="43" spans="1:11" x14ac:dyDescent="0.25">
      <c r="A43" s="20"/>
      <c r="B43" s="20" t="s">
        <v>133</v>
      </c>
      <c r="C43" s="20">
        <v>1</v>
      </c>
      <c r="D43" s="21" t="s">
        <v>128</v>
      </c>
      <c r="E43" s="21" t="s">
        <v>46</v>
      </c>
      <c r="F43" s="21"/>
      <c r="G43" s="21"/>
      <c r="I43" s="5" t="str">
        <f t="shared" si="0"/>
        <v>Female 35-49 Never Users</v>
      </c>
      <c r="J43" s="5" t="str">
        <f t="shared" si="4"/>
        <v xml:space="preserve"> </v>
      </c>
      <c r="K43" s="5" t="str">
        <f t="shared" si="5"/>
        <v xml:space="preserve">Female 35-49 Never Users  </v>
      </c>
    </row>
    <row r="44" spans="1:11" x14ac:dyDescent="0.25">
      <c r="A44" s="20"/>
      <c r="B44" s="20" t="s">
        <v>134</v>
      </c>
      <c r="C44" s="20">
        <v>1</v>
      </c>
      <c r="D44" s="21" t="s">
        <v>135</v>
      </c>
      <c r="E44" s="21" t="s">
        <v>47</v>
      </c>
      <c r="F44" s="21" t="s">
        <v>48</v>
      </c>
      <c r="G44" s="21" t="s">
        <v>93</v>
      </c>
      <c r="I44" s="5" t="str">
        <f t="shared" si="0"/>
        <v>Female 50+ Current Smokers</v>
      </c>
      <c r="J44" s="5" t="str">
        <f t="shared" si="4"/>
        <v>No Intent to Quit Non-Menthol Users</v>
      </c>
      <c r="K44" s="5" t="str">
        <f t="shared" si="5"/>
        <v>Female 50+ Current Smokers No Intent to Quit Non-Menthol Users</v>
      </c>
    </row>
    <row r="45" spans="1:11" x14ac:dyDescent="0.25">
      <c r="A45" s="20"/>
      <c r="B45" s="20" t="s">
        <v>136</v>
      </c>
      <c r="C45" s="20">
        <v>1</v>
      </c>
      <c r="D45" s="21" t="s">
        <v>135</v>
      </c>
      <c r="E45" s="21" t="s">
        <v>47</v>
      </c>
      <c r="F45" s="21" t="s">
        <v>48</v>
      </c>
      <c r="G45" s="21" t="s">
        <v>95</v>
      </c>
      <c r="I45" s="5" t="str">
        <f t="shared" si="0"/>
        <v>Female 50+ Current Smokers</v>
      </c>
      <c r="J45" s="5" t="str">
        <f t="shared" si="4"/>
        <v>No Intent to Quit Menthol Users</v>
      </c>
      <c r="K45" s="5" t="str">
        <f t="shared" si="5"/>
        <v>Female 50+ Current Smokers No Intent to Quit Menthol Users</v>
      </c>
    </row>
    <row r="46" spans="1:11" x14ac:dyDescent="0.25">
      <c r="A46" s="20"/>
      <c r="B46" s="20" t="s">
        <v>137</v>
      </c>
      <c r="C46" s="20">
        <v>1</v>
      </c>
      <c r="D46" s="21" t="s">
        <v>135</v>
      </c>
      <c r="E46" s="21" t="s">
        <v>47</v>
      </c>
      <c r="F46" s="21" t="s">
        <v>49</v>
      </c>
      <c r="G46" s="21" t="s">
        <v>97</v>
      </c>
      <c r="I46" s="5" t="str">
        <f t="shared" si="0"/>
        <v>Female 50+ Current Smokers</v>
      </c>
      <c r="J46" s="5" t="str">
        <f t="shared" si="4"/>
        <v>Intend to Quit Mix of Regular / Menthol Users</v>
      </c>
      <c r="K46" s="5" t="str">
        <f t="shared" si="5"/>
        <v>Female 50+ Current Smokers Intend to Quit Mix of Regular / Menthol Users</v>
      </c>
    </row>
    <row r="47" spans="1:11" x14ac:dyDescent="0.25">
      <c r="A47" s="20"/>
      <c r="B47" s="20" t="s">
        <v>138</v>
      </c>
      <c r="C47" s="20">
        <v>1</v>
      </c>
      <c r="D47" s="21" t="s">
        <v>135</v>
      </c>
      <c r="E47" s="21" t="s">
        <v>99</v>
      </c>
      <c r="F47" s="21" t="s">
        <v>100</v>
      </c>
      <c r="G47" s="21"/>
      <c r="I47" s="5" t="str">
        <f t="shared" si="0"/>
        <v>Female 50+ Former Smokers</v>
      </c>
      <c r="J47" s="5" t="str">
        <f t="shared" si="4"/>
        <v xml:space="preserve">Recent Quitters (&lt;12 months) </v>
      </c>
      <c r="K47" s="5" t="str">
        <f t="shared" si="5"/>
        <v xml:space="preserve">Female 50+ Former Smokers Recent Quitters (&lt;12 months) </v>
      </c>
    </row>
    <row r="48" spans="1:11" x14ac:dyDescent="0.25">
      <c r="A48" s="20"/>
      <c r="B48" s="20" t="s">
        <v>139</v>
      </c>
      <c r="C48" s="20">
        <v>1</v>
      </c>
      <c r="D48" s="21" t="s">
        <v>135</v>
      </c>
      <c r="E48" s="21" t="s">
        <v>99</v>
      </c>
      <c r="F48" s="21" t="s">
        <v>102</v>
      </c>
      <c r="G48" s="21"/>
      <c r="I48" s="5" t="str">
        <f t="shared" si="0"/>
        <v>Female 50+ Former Smokers</v>
      </c>
      <c r="J48" s="5" t="str">
        <f t="shared" si="4"/>
        <v xml:space="preserve">Long-Term Quitters (&gt;12 months) </v>
      </c>
      <c r="K48" s="5" t="str">
        <f t="shared" si="5"/>
        <v xml:space="preserve">Female 50+ Former Smokers Long-Term Quitters (&gt;12 months) </v>
      </c>
    </row>
    <row r="49" spans="1:11" x14ac:dyDescent="0.25">
      <c r="A49" s="20"/>
      <c r="B49" s="20" t="s">
        <v>140</v>
      </c>
      <c r="C49" s="20">
        <v>1</v>
      </c>
      <c r="D49" s="21" t="s">
        <v>135</v>
      </c>
      <c r="E49" s="21" t="s">
        <v>46</v>
      </c>
      <c r="F49" s="21"/>
      <c r="G49" s="21"/>
      <c r="I49" s="5" t="str">
        <f t="shared" si="0"/>
        <v>Female 50+ Never Users</v>
      </c>
      <c r="J49" s="5" t="str">
        <f t="shared" si="4"/>
        <v xml:space="preserve"> </v>
      </c>
      <c r="K49" s="5" t="str">
        <f t="shared" si="5"/>
        <v xml:space="preserve">Female 50+ Never Users  </v>
      </c>
    </row>
  </sheetData>
  <customSheetViews>
    <customSheetView guid="{4BC25F6A-B703-40AA-8A73-6E06702F5F24}" scale="80">
      <selection activeCell="J30" sqref="J30"/>
      <pageMargins left="0.7" right="0.7" top="0.75" bottom="0.75" header="0.3" footer="0.3"/>
    </customSheetView>
    <customSheetView guid="{E1D5457C-176B-461F-A23D-A4FE6BB547A2}" scale="80">
      <selection activeCell="J30" sqref="J30"/>
      <pageMargins left="0.7" right="0.7" top="0.75" bottom="0.75" header="0.3" footer="0.3"/>
    </customSheetView>
    <customSheetView guid="{D84297AD-68BB-423A-A27E-3F8B3EC7C04E}" scale="80">
      <selection activeCell="J30" sqref="J30"/>
      <pageMargins left="0.7" right="0.7" top="0.75" bottom="0.75" header="0.3" footer="0.3"/>
    </customSheetView>
    <customSheetView guid="{978B9B8C-DAF3-4227-88A0-DBFAA1958A9A}" scale="80">
      <selection activeCell="J30" sqref="J30"/>
      <pageMargins left="0.7" right="0.7" top="0.75" bottom="0.75" header="0.3" footer="0.3"/>
    </customSheetView>
    <customSheetView guid="{5EA66FEE-5C55-4290-BC6F-7DD341D5EBB3}" topLeftCell="B1">
      <selection activeCell="O14" sqref="O14"/>
    </customSheetView>
    <customSheetView guid="{79F68D67-EC0B-4211-BFB6-154A5A73A291}">
      <selection activeCell="I10" sqref="I10"/>
      <pageMargins left="0.7" right="0.7" top="0.75" bottom="0.75" header="0.3" footer="0.3"/>
    </customSheetView>
    <customSheetView guid="{03BD1FB6-9949-490D-9BB0-22193EA06800}" topLeftCell="E48">
      <selection activeCell="K57" sqref="K57"/>
      <pageMargins left="0.7" right="0.7" top="0.75" bottom="0.75" header="0.3" footer="0.3"/>
    </customSheetView>
    <customSheetView guid="{14DFD879-9C76-403B-8066-BF51B84970D3}" scale="80">
      <selection activeCell="J30" sqref="J30"/>
      <pageMargins left="0.7" right="0.7" top="0.75" bottom="0.75" header="0.3" footer="0.3"/>
    </customSheetView>
    <customSheetView guid="{EECEC024-79B4-4C8E-BFF6-EA0F352F9112}" scale="80">
      <selection activeCell="J30" sqref="J30"/>
      <pageMargins left="0.7" right="0.7" top="0.75" bottom="0.75" header="0.3" footer="0.3"/>
    </customSheetView>
    <customSheetView guid="{B338855F-481C-4EC5-99CE-4BDF452EEEF3}" scale="80">
      <selection activeCell="J30" sqref="J30"/>
      <pageMargins left="0.7" right="0.7" top="0.75" bottom="0.75" header="0.3" footer="0.3"/>
    </customSheetView>
    <customSheetView guid="{1A1A6493-1D88-4546-916E-F1D134578326}" scale="80">
      <selection activeCell="J30" sqref="J30"/>
      <pageMargins left="0.7" right="0.7" top="0.75" bottom="0.75" header="0.3" footer="0.3"/>
    </customSheetView>
  </customSheetViews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BC27"/>
  <sheetViews>
    <sheetView zoomScale="80" zoomScaleNormal="80" zoomScalePageLayoutView="80" workbookViewId="0">
      <selection activeCell="E30" sqref="E30"/>
    </sheetView>
  </sheetViews>
  <sheetFormatPr defaultColWidth="9.7109375" defaultRowHeight="15" x14ac:dyDescent="0.25"/>
  <cols>
    <col min="1" max="1" width="19.5703125" style="26" customWidth="1"/>
    <col min="2" max="2" width="24.7109375" style="26" customWidth="1"/>
    <col min="3" max="3" width="28.7109375" style="26" bestFit="1" customWidth="1"/>
    <col min="4" max="4" width="24.7109375" style="26" customWidth="1"/>
    <col min="5" max="5" width="65.7109375" style="26" customWidth="1"/>
    <col min="6" max="6" width="9.85546875" style="26" bestFit="1" customWidth="1"/>
    <col min="7" max="7" width="11" style="26" bestFit="1" customWidth="1"/>
    <col min="8" max="8" width="13.42578125" style="26" bestFit="1" customWidth="1"/>
    <col min="9" max="9" width="19.85546875" style="26" bestFit="1" customWidth="1"/>
    <col min="10" max="10" width="24.42578125" style="26" bestFit="1" customWidth="1"/>
    <col min="11" max="11" width="15.7109375" style="26" bestFit="1" customWidth="1"/>
    <col min="12" max="12" width="24.7109375" style="26" bestFit="1" customWidth="1"/>
    <col min="13" max="13" width="24.140625" style="26" bestFit="1" customWidth="1"/>
    <col min="14" max="14" width="24" style="26" bestFit="1" customWidth="1"/>
    <col min="15" max="15" width="29.42578125" style="26" bestFit="1" customWidth="1"/>
    <col min="16" max="16" width="26.7109375" style="26" bestFit="1" customWidth="1"/>
    <col min="17" max="17" width="31.42578125" style="26" bestFit="1" customWidth="1"/>
    <col min="18" max="18" width="26.7109375" style="26" bestFit="1" customWidth="1"/>
    <col min="19" max="19" width="40.42578125" style="26" bestFit="1" customWidth="1"/>
    <col min="20" max="20" width="22.140625" style="26" bestFit="1" customWidth="1"/>
    <col min="21" max="21" width="30" style="26" bestFit="1" customWidth="1"/>
    <col min="22" max="22" width="23.140625" style="26" bestFit="1" customWidth="1"/>
    <col min="23" max="23" width="25.85546875" style="26" bestFit="1" customWidth="1"/>
    <col min="24" max="24" width="28.140625" style="26" bestFit="1" customWidth="1"/>
    <col min="25" max="25" width="30.85546875" style="26" bestFit="1" customWidth="1"/>
    <col min="26" max="26" width="24.85546875" style="26" bestFit="1" customWidth="1"/>
    <col min="27" max="27" width="22.42578125" style="26" bestFit="1" customWidth="1"/>
    <col min="28" max="28" width="33" style="26" bestFit="1" customWidth="1"/>
    <col min="29" max="29" width="31.42578125" style="26" bestFit="1" customWidth="1"/>
    <col min="30" max="30" width="30.85546875" style="26" bestFit="1" customWidth="1"/>
    <col min="31" max="31" width="57.42578125" style="26" bestFit="1" customWidth="1"/>
    <col min="32" max="32" width="62.42578125" style="26" bestFit="1" customWidth="1"/>
    <col min="33" max="33" width="33.42578125" style="26" bestFit="1" customWidth="1"/>
    <col min="34" max="34" width="24.42578125" style="26" bestFit="1" customWidth="1"/>
    <col min="35" max="35" width="18.140625" style="26" bestFit="1" customWidth="1"/>
    <col min="36" max="36" width="22.42578125" style="26" bestFit="1" customWidth="1"/>
    <col min="37" max="37" width="21.42578125" style="26" bestFit="1" customWidth="1"/>
    <col min="38" max="16384" width="9.7109375" style="26"/>
  </cols>
  <sheetData>
    <row r="1" spans="1:55" x14ac:dyDescent="0.25">
      <c r="A1" s="121" t="s">
        <v>240</v>
      </c>
      <c r="B1" s="118" t="s">
        <v>184</v>
      </c>
      <c r="C1" s="118" t="s">
        <v>50</v>
      </c>
      <c r="D1" s="118" t="s">
        <v>51</v>
      </c>
      <c r="E1" s="118" t="s">
        <v>52</v>
      </c>
      <c r="F1" s="118" t="s">
        <v>0</v>
      </c>
      <c r="G1" s="118" t="s">
        <v>1</v>
      </c>
      <c r="H1" s="118" t="s">
        <v>2</v>
      </c>
      <c r="I1" s="126" t="s">
        <v>3</v>
      </c>
      <c r="J1" s="118" t="s">
        <v>4</v>
      </c>
      <c r="K1" s="118" t="s">
        <v>5</v>
      </c>
      <c r="L1" s="118" t="s">
        <v>6</v>
      </c>
      <c r="M1" s="118" t="s">
        <v>7</v>
      </c>
      <c r="N1" s="118" t="s">
        <v>8</v>
      </c>
      <c r="O1" s="120" t="s">
        <v>9</v>
      </c>
      <c r="P1" s="118" t="s">
        <v>10</v>
      </c>
      <c r="Q1" s="118" t="s">
        <v>11</v>
      </c>
      <c r="R1" s="118" t="s">
        <v>12</v>
      </c>
      <c r="S1" s="118" t="s">
        <v>13</v>
      </c>
      <c r="T1" s="118" t="s">
        <v>14</v>
      </c>
      <c r="U1" s="118" t="s">
        <v>15</v>
      </c>
      <c r="V1" s="118" t="s">
        <v>16</v>
      </c>
      <c r="W1" s="118" t="s">
        <v>17</v>
      </c>
      <c r="X1" s="118" t="s">
        <v>18</v>
      </c>
      <c r="Y1" s="119" t="s">
        <v>53</v>
      </c>
      <c r="Z1" s="118" t="s">
        <v>19</v>
      </c>
      <c r="AA1" s="118" t="s">
        <v>20</v>
      </c>
      <c r="AB1" s="118" t="s">
        <v>21</v>
      </c>
      <c r="AC1" s="118" t="s">
        <v>22</v>
      </c>
      <c r="AD1" s="118" t="s">
        <v>23</v>
      </c>
      <c r="AE1" s="118" t="s">
        <v>24</v>
      </c>
      <c r="AF1" s="118" t="s">
        <v>25</v>
      </c>
      <c r="AG1" s="118" t="s">
        <v>26</v>
      </c>
      <c r="AH1" s="118" t="s">
        <v>27</v>
      </c>
      <c r="AI1" s="118" t="s">
        <v>28</v>
      </c>
      <c r="AJ1" s="118" t="s">
        <v>29</v>
      </c>
      <c r="AK1" s="118" t="s">
        <v>30</v>
      </c>
      <c r="AL1" s="118" t="s">
        <v>31</v>
      </c>
      <c r="AM1" s="118" t="s">
        <v>32</v>
      </c>
      <c r="AN1" s="118" t="s">
        <v>33</v>
      </c>
      <c r="AO1" s="118" t="s">
        <v>34</v>
      </c>
      <c r="AP1" s="118" t="s">
        <v>35</v>
      </c>
      <c r="AQ1" s="118" t="s">
        <v>144</v>
      </c>
      <c r="AR1" s="118" t="s">
        <v>36</v>
      </c>
      <c r="AS1" s="118" t="s">
        <v>37</v>
      </c>
      <c r="AT1" s="118" t="s">
        <v>38</v>
      </c>
      <c r="AU1" s="46"/>
      <c r="AV1" s="46"/>
      <c r="AW1" s="46"/>
      <c r="AX1" s="46"/>
      <c r="AY1" s="46"/>
      <c r="AZ1" s="46"/>
      <c r="BA1" s="46"/>
      <c r="BB1" s="46"/>
      <c r="BC1" s="46"/>
    </row>
    <row r="2" spans="1:55" x14ac:dyDescent="0.25">
      <c r="A2" s="122"/>
      <c r="B2" s="118"/>
      <c r="C2" s="118"/>
      <c r="D2" s="118"/>
      <c r="E2" s="118"/>
      <c r="F2" s="118"/>
      <c r="G2" s="118"/>
      <c r="H2" s="118"/>
      <c r="I2" s="126"/>
      <c r="J2" s="118"/>
      <c r="K2" s="118"/>
      <c r="L2" s="118"/>
      <c r="M2" s="118"/>
      <c r="N2" s="118"/>
      <c r="O2" s="120"/>
      <c r="P2" s="118"/>
      <c r="Q2" s="118"/>
      <c r="R2" s="118"/>
      <c r="S2" s="118"/>
      <c r="T2" s="118"/>
      <c r="U2" s="118"/>
      <c r="V2" s="118"/>
      <c r="W2" s="118"/>
      <c r="X2" s="118"/>
      <c r="Y2" s="119"/>
      <c r="Z2" s="118"/>
      <c r="AA2" s="118"/>
      <c r="AB2" s="118"/>
      <c r="AC2" s="118"/>
      <c r="AD2" s="118"/>
      <c r="AE2" s="118"/>
      <c r="AF2" s="118"/>
      <c r="AG2" s="118"/>
      <c r="AH2" s="118"/>
      <c r="AI2" s="118"/>
      <c r="AJ2" s="118"/>
      <c r="AK2" s="118"/>
      <c r="AL2" s="118"/>
      <c r="AM2" s="118"/>
      <c r="AN2" s="118"/>
      <c r="AO2" s="118"/>
      <c r="AP2" s="118"/>
      <c r="AQ2" s="118"/>
      <c r="AR2" s="118"/>
      <c r="AS2" s="118"/>
      <c r="AT2" s="118"/>
      <c r="AU2" s="46"/>
      <c r="AV2" s="46"/>
      <c r="AW2" s="46"/>
      <c r="AX2" s="46"/>
      <c r="AY2" s="46"/>
      <c r="AZ2" s="46"/>
      <c r="BA2" s="46"/>
      <c r="BB2" s="46"/>
      <c r="BC2" s="46"/>
    </row>
    <row r="3" spans="1:55" x14ac:dyDescent="0.25">
      <c r="A3" s="123"/>
      <c r="B3" s="118"/>
      <c r="C3" s="118"/>
      <c r="D3" s="118"/>
      <c r="E3" s="118"/>
      <c r="F3" s="118"/>
      <c r="G3" s="118"/>
      <c r="H3" s="118"/>
      <c r="I3" s="126"/>
      <c r="J3" s="118"/>
      <c r="K3" s="118"/>
      <c r="L3" s="118"/>
      <c r="M3" s="118"/>
      <c r="N3" s="118"/>
      <c r="O3" s="120"/>
      <c r="P3" s="118"/>
      <c r="Q3" s="118"/>
      <c r="R3" s="118"/>
      <c r="S3" s="118"/>
      <c r="T3" s="118"/>
      <c r="U3" s="118"/>
      <c r="V3" s="118"/>
      <c r="W3" s="118"/>
      <c r="X3" s="118"/>
      <c r="Y3" s="119"/>
      <c r="Z3" s="118"/>
      <c r="AA3" s="118"/>
      <c r="AB3" s="118"/>
      <c r="AC3" s="118"/>
      <c r="AD3" s="118"/>
      <c r="AE3" s="118"/>
      <c r="AF3" s="118"/>
      <c r="AG3" s="118"/>
      <c r="AH3" s="118"/>
      <c r="AI3" s="118"/>
      <c r="AJ3" s="118"/>
      <c r="AK3" s="118"/>
      <c r="AL3" s="118"/>
      <c r="AM3" s="118"/>
      <c r="AN3" s="118"/>
      <c r="AO3" s="118"/>
      <c r="AP3" s="118"/>
      <c r="AQ3" s="118"/>
      <c r="AR3" s="118"/>
      <c r="AS3" s="118"/>
      <c r="AT3" s="118"/>
      <c r="AU3" s="46"/>
      <c r="AV3" s="46"/>
      <c r="AW3" s="46"/>
      <c r="AX3" s="46"/>
      <c r="AY3" s="46"/>
      <c r="AZ3" s="46"/>
      <c r="BA3" s="46"/>
      <c r="BB3" s="46"/>
      <c r="BC3" s="46"/>
    </row>
    <row r="4" spans="1:55" ht="30" x14ac:dyDescent="0.25">
      <c r="A4" s="35" t="s">
        <v>242</v>
      </c>
      <c r="B4" s="27" t="s">
        <v>262</v>
      </c>
      <c r="C4" s="47">
        <v>43356</v>
      </c>
      <c r="D4" s="48">
        <v>0.77083333333333337</v>
      </c>
      <c r="E4" s="28" t="s">
        <v>171</v>
      </c>
      <c r="F4" s="35"/>
      <c r="G4" s="35"/>
      <c r="H4" s="35"/>
      <c r="I4" s="35"/>
      <c r="J4" s="36"/>
      <c r="K4" s="35" t="s">
        <v>185</v>
      </c>
      <c r="L4" s="35" t="s">
        <v>190</v>
      </c>
      <c r="M4" s="35" t="s">
        <v>234</v>
      </c>
      <c r="N4" s="35">
        <v>26</v>
      </c>
      <c r="O4" s="42"/>
      <c r="P4" s="35" t="s">
        <v>193</v>
      </c>
      <c r="Q4" s="35" t="s">
        <v>190</v>
      </c>
      <c r="R4" s="35" t="s">
        <v>194</v>
      </c>
      <c r="S4" s="35" t="s">
        <v>197</v>
      </c>
      <c r="T4" s="35" t="s">
        <v>197</v>
      </c>
      <c r="U4" s="35" t="s">
        <v>190</v>
      </c>
      <c r="V4" s="35" t="s">
        <v>236</v>
      </c>
      <c r="W4" s="35" t="s">
        <v>190</v>
      </c>
      <c r="X4" s="35" t="s">
        <v>197</v>
      </c>
      <c r="Y4" s="35"/>
      <c r="Z4" s="35" t="s">
        <v>237</v>
      </c>
      <c r="AA4" s="35" t="s">
        <v>214</v>
      </c>
      <c r="AB4" s="35" t="s">
        <v>221</v>
      </c>
      <c r="AC4" s="35" t="s">
        <v>216</v>
      </c>
      <c r="AD4" s="35">
        <v>5</v>
      </c>
      <c r="AE4" s="35" t="s">
        <v>190</v>
      </c>
      <c r="AF4" s="35" t="s">
        <v>190</v>
      </c>
      <c r="AG4" s="35" t="s">
        <v>204</v>
      </c>
      <c r="AH4" s="35">
        <v>8</v>
      </c>
      <c r="AI4" s="35">
        <v>10</v>
      </c>
      <c r="AJ4" s="35" t="s">
        <v>228</v>
      </c>
      <c r="AK4" s="35" t="s">
        <v>191</v>
      </c>
      <c r="AL4" s="35" t="s">
        <v>235</v>
      </c>
      <c r="AM4" s="35" t="s">
        <v>190</v>
      </c>
      <c r="AN4" s="35" t="s">
        <v>190</v>
      </c>
      <c r="AO4" s="35" t="s">
        <v>238</v>
      </c>
      <c r="AP4" s="37"/>
      <c r="AQ4" s="35"/>
      <c r="AR4" s="35"/>
      <c r="AS4" s="35"/>
      <c r="AT4" s="35"/>
    </row>
    <row r="5" spans="1:55" ht="18.75" customHeight="1" x14ac:dyDescent="0.25">
      <c r="A5" s="35" t="s">
        <v>243</v>
      </c>
      <c r="B5" s="27" t="s">
        <v>262</v>
      </c>
      <c r="C5" s="47">
        <v>43360</v>
      </c>
      <c r="D5" s="33">
        <v>0.66666666666666663</v>
      </c>
      <c r="E5" s="27" t="s">
        <v>166</v>
      </c>
      <c r="F5" s="28"/>
      <c r="G5" s="35"/>
      <c r="H5" s="35"/>
      <c r="I5" s="35"/>
      <c r="J5" s="36"/>
      <c r="K5" s="35" t="s">
        <v>185</v>
      </c>
      <c r="L5" s="35" t="s">
        <v>190</v>
      </c>
      <c r="M5" s="35" t="s">
        <v>219</v>
      </c>
      <c r="N5" s="35">
        <v>25</v>
      </c>
      <c r="O5" s="42"/>
      <c r="P5" s="35" t="s">
        <v>193</v>
      </c>
      <c r="Q5" s="35" t="s">
        <v>197</v>
      </c>
      <c r="R5" s="35" t="s">
        <v>197</v>
      </c>
      <c r="S5" s="35" t="s">
        <v>197</v>
      </c>
      <c r="T5" s="35" t="s">
        <v>197</v>
      </c>
      <c r="U5" s="35" t="s">
        <v>190</v>
      </c>
      <c r="V5" s="35" t="s">
        <v>199</v>
      </c>
      <c r="W5" s="35" t="s">
        <v>197</v>
      </c>
      <c r="X5" s="35" t="s">
        <v>197</v>
      </c>
      <c r="Y5" s="35" t="s">
        <v>196</v>
      </c>
      <c r="Z5" s="35" t="s">
        <v>196</v>
      </c>
      <c r="AA5" s="35" t="s">
        <v>196</v>
      </c>
      <c r="AB5" s="35" t="s">
        <v>196</v>
      </c>
      <c r="AC5" s="35" t="s">
        <v>196</v>
      </c>
      <c r="AD5" s="35" t="s">
        <v>196</v>
      </c>
      <c r="AE5" s="35" t="s">
        <v>196</v>
      </c>
      <c r="AF5" s="35" t="s">
        <v>196</v>
      </c>
      <c r="AG5" s="35" t="s">
        <v>196</v>
      </c>
      <c r="AH5" s="35" t="s">
        <v>196</v>
      </c>
      <c r="AI5" s="35" t="s">
        <v>196</v>
      </c>
      <c r="AJ5" s="35" t="s">
        <v>228</v>
      </c>
      <c r="AK5" s="35" t="s">
        <v>192</v>
      </c>
      <c r="AL5" s="35" t="s">
        <v>208</v>
      </c>
      <c r="AM5" s="35" t="s">
        <v>190</v>
      </c>
      <c r="AN5" s="35" t="s">
        <v>190</v>
      </c>
      <c r="AO5" s="35" t="s">
        <v>225</v>
      </c>
      <c r="AP5" s="37" t="s">
        <v>224</v>
      </c>
      <c r="AQ5" s="35"/>
      <c r="AR5" s="37"/>
      <c r="AS5" s="35"/>
      <c r="AT5" s="35"/>
    </row>
    <row r="6" spans="1:55" ht="18.75" customHeight="1" x14ac:dyDescent="0.25">
      <c r="A6" s="35" t="s">
        <v>253</v>
      </c>
      <c r="B6" s="27" t="s">
        <v>262</v>
      </c>
      <c r="C6" s="47">
        <v>43357</v>
      </c>
      <c r="D6" s="34">
        <v>0.5625</v>
      </c>
      <c r="E6" s="28" t="s">
        <v>244</v>
      </c>
      <c r="F6" s="38"/>
      <c r="G6" s="38"/>
      <c r="H6" s="38"/>
      <c r="I6" s="38"/>
      <c r="J6" s="39"/>
      <c r="K6" s="38" t="s">
        <v>185</v>
      </c>
      <c r="L6" s="38" t="s">
        <v>190</v>
      </c>
      <c r="M6" s="38" t="s">
        <v>246</v>
      </c>
      <c r="N6" s="38">
        <v>25</v>
      </c>
      <c r="O6" s="40"/>
      <c r="P6" s="38" t="s">
        <v>193</v>
      </c>
      <c r="Q6" s="38" t="s">
        <v>197</v>
      </c>
      <c r="R6" s="38" t="s">
        <v>197</v>
      </c>
      <c r="S6" s="38" t="s">
        <v>196</v>
      </c>
      <c r="T6" s="38" t="s">
        <v>196</v>
      </c>
      <c r="U6" s="38" t="s">
        <v>190</v>
      </c>
      <c r="V6" s="38" t="s">
        <v>198</v>
      </c>
      <c r="W6" s="38" t="s">
        <v>190</v>
      </c>
      <c r="X6" s="38" t="s">
        <v>190</v>
      </c>
      <c r="Y6" s="38" t="s">
        <v>196</v>
      </c>
      <c r="Z6" s="38" t="s">
        <v>249</v>
      </c>
      <c r="AA6" s="38" t="s">
        <v>201</v>
      </c>
      <c r="AB6" s="38" t="s">
        <v>250</v>
      </c>
      <c r="AC6" s="38" t="s">
        <v>216</v>
      </c>
      <c r="AD6" s="38">
        <v>10</v>
      </c>
      <c r="AE6" s="38" t="s">
        <v>190</v>
      </c>
      <c r="AF6" s="38" t="s">
        <v>190</v>
      </c>
      <c r="AG6" s="35" t="s">
        <v>222</v>
      </c>
      <c r="AH6" s="38">
        <v>8</v>
      </c>
      <c r="AI6" s="38">
        <v>7</v>
      </c>
      <c r="AJ6" s="38" t="s">
        <v>210</v>
      </c>
      <c r="AK6" s="38" t="s">
        <v>192</v>
      </c>
      <c r="AL6" s="35" t="s">
        <v>229</v>
      </c>
      <c r="AM6" s="38" t="s">
        <v>190</v>
      </c>
      <c r="AN6" s="38" t="s">
        <v>190</v>
      </c>
      <c r="AO6" s="38" t="s">
        <v>251</v>
      </c>
      <c r="AP6" s="37"/>
      <c r="AQ6" s="38"/>
      <c r="AR6" s="41"/>
      <c r="AS6" s="38"/>
      <c r="AT6" s="38"/>
    </row>
    <row r="7" spans="1:55" x14ac:dyDescent="0.25">
      <c r="A7" s="55" t="s">
        <v>242</v>
      </c>
      <c r="B7" s="51" t="s">
        <v>257</v>
      </c>
      <c r="C7" s="73">
        <v>43356</v>
      </c>
      <c r="D7" s="51"/>
      <c r="E7" s="52" t="s">
        <v>157</v>
      </c>
      <c r="F7" s="58"/>
      <c r="G7" s="58"/>
      <c r="H7" s="58"/>
      <c r="I7" s="58"/>
      <c r="J7" s="59"/>
      <c r="K7" s="58" t="s">
        <v>212</v>
      </c>
      <c r="L7" s="58" t="s">
        <v>190</v>
      </c>
      <c r="M7" s="58" t="s">
        <v>234</v>
      </c>
      <c r="N7" s="58">
        <v>28</v>
      </c>
      <c r="O7" s="60"/>
      <c r="P7" s="58" t="s">
        <v>197</v>
      </c>
      <c r="Q7" s="58" t="s">
        <v>190</v>
      </c>
      <c r="R7" s="58" t="s">
        <v>195</v>
      </c>
      <c r="S7" s="58" t="s">
        <v>197</v>
      </c>
      <c r="T7" s="58" t="s">
        <v>197</v>
      </c>
      <c r="U7" s="58" t="s">
        <v>190</v>
      </c>
      <c r="V7" s="58" t="s">
        <v>199</v>
      </c>
      <c r="W7" s="58" t="s">
        <v>190</v>
      </c>
      <c r="X7" s="58" t="s">
        <v>197</v>
      </c>
      <c r="Y7" s="58" t="s">
        <v>258</v>
      </c>
      <c r="Z7" s="58"/>
      <c r="AA7" s="58"/>
      <c r="AB7" s="58"/>
      <c r="AC7" s="58"/>
      <c r="AD7" s="58"/>
      <c r="AE7" s="58"/>
      <c r="AF7" s="58"/>
      <c r="AG7" s="55"/>
      <c r="AH7" s="58"/>
      <c r="AI7" s="58"/>
      <c r="AJ7" s="58" t="s">
        <v>259</v>
      </c>
      <c r="AK7" s="58" t="s">
        <v>260</v>
      </c>
      <c r="AL7" s="55" t="s">
        <v>261</v>
      </c>
      <c r="AM7" s="58" t="s">
        <v>190</v>
      </c>
      <c r="AN7" s="58" t="s">
        <v>190</v>
      </c>
      <c r="AO7" s="55" t="s">
        <v>238</v>
      </c>
      <c r="AP7" s="57"/>
      <c r="AQ7" s="58"/>
      <c r="AR7" s="61"/>
      <c r="AS7" s="58"/>
      <c r="AT7" s="58"/>
      <c r="AU7" s="54"/>
      <c r="AV7" s="54"/>
      <c r="AW7" s="54"/>
    </row>
    <row r="8" spans="1:55" x14ac:dyDescent="0.25">
      <c r="A8" s="55" t="s">
        <v>253</v>
      </c>
      <c r="B8" s="27" t="s">
        <v>263</v>
      </c>
      <c r="C8" s="73">
        <v>43357</v>
      </c>
      <c r="D8" s="33">
        <v>0.66666666666666663</v>
      </c>
      <c r="E8" s="53" t="s">
        <v>148</v>
      </c>
      <c r="F8" s="49"/>
      <c r="G8" s="49"/>
      <c r="H8" s="49"/>
      <c r="I8" s="55"/>
      <c r="J8" s="56"/>
      <c r="K8" s="55" t="s">
        <v>185</v>
      </c>
      <c r="L8" s="55" t="s">
        <v>190</v>
      </c>
      <c r="M8" s="55" t="s">
        <v>246</v>
      </c>
      <c r="N8" s="55">
        <v>44</v>
      </c>
      <c r="O8" s="62"/>
      <c r="P8" s="55" t="s">
        <v>193</v>
      </c>
      <c r="Q8" s="55" t="s">
        <v>190</v>
      </c>
      <c r="R8" s="55" t="s">
        <v>195</v>
      </c>
      <c r="S8" s="55" t="s">
        <v>196</v>
      </c>
      <c r="T8" s="55" t="s">
        <v>196</v>
      </c>
      <c r="U8" s="55" t="s">
        <v>190</v>
      </c>
      <c r="V8" s="55" t="s">
        <v>198</v>
      </c>
      <c r="W8" s="55" t="s">
        <v>190</v>
      </c>
      <c r="X8" s="55" t="s">
        <v>197</v>
      </c>
      <c r="Y8" s="55" t="s">
        <v>196</v>
      </c>
      <c r="Z8" s="55" t="s">
        <v>252</v>
      </c>
      <c r="AA8" s="55" t="s">
        <v>201</v>
      </c>
      <c r="AB8" s="55" t="s">
        <v>250</v>
      </c>
      <c r="AC8" s="55" t="s">
        <v>216</v>
      </c>
      <c r="AD8" s="55">
        <v>30</v>
      </c>
      <c r="AE8" s="55" t="s">
        <v>197</v>
      </c>
      <c r="AF8" s="55" t="s">
        <v>197</v>
      </c>
      <c r="AG8" s="55" t="s">
        <v>204</v>
      </c>
      <c r="AH8" s="55">
        <v>7</v>
      </c>
      <c r="AI8" s="55">
        <v>8</v>
      </c>
      <c r="AJ8" s="55" t="s">
        <v>226</v>
      </c>
      <c r="AK8" s="55" t="s">
        <v>192</v>
      </c>
      <c r="AL8" s="55" t="s">
        <v>206</v>
      </c>
      <c r="AM8" s="55" t="s">
        <v>190</v>
      </c>
      <c r="AN8" s="55" t="s">
        <v>190</v>
      </c>
      <c r="AO8" s="55" t="s">
        <v>248</v>
      </c>
      <c r="AP8" s="57"/>
      <c r="AQ8" s="55"/>
      <c r="AR8" s="57"/>
      <c r="AS8" s="55"/>
      <c r="AT8" s="55" t="s">
        <v>255</v>
      </c>
    </row>
    <row r="9" spans="1:55" x14ac:dyDescent="0.25">
      <c r="A9" s="55" t="s">
        <v>253</v>
      </c>
      <c r="B9" s="27" t="s">
        <v>263</v>
      </c>
      <c r="C9" s="73">
        <v>43357</v>
      </c>
      <c r="D9" s="33">
        <v>0.82291666666666663</v>
      </c>
      <c r="E9" s="50" t="s">
        <v>166</v>
      </c>
      <c r="F9" s="49"/>
      <c r="G9" s="49"/>
      <c r="H9" s="49"/>
      <c r="I9" s="55"/>
      <c r="J9" s="56"/>
      <c r="K9" s="55" t="s">
        <v>185</v>
      </c>
      <c r="L9" s="55" t="s">
        <v>190</v>
      </c>
      <c r="M9" s="55" t="s">
        <v>246</v>
      </c>
      <c r="N9" s="55">
        <v>23</v>
      </c>
      <c r="O9" s="62"/>
      <c r="P9" s="55" t="s">
        <v>193</v>
      </c>
      <c r="Q9" s="55" t="s">
        <v>190</v>
      </c>
      <c r="R9" s="55" t="s">
        <v>195</v>
      </c>
      <c r="S9" s="55" t="s">
        <v>196</v>
      </c>
      <c r="T9" s="55" t="s">
        <v>196</v>
      </c>
      <c r="U9" s="55" t="s">
        <v>190</v>
      </c>
      <c r="V9" s="55" t="s">
        <v>199</v>
      </c>
      <c r="W9" s="55" t="s">
        <v>197</v>
      </c>
      <c r="X9" s="55" t="s">
        <v>196</v>
      </c>
      <c r="Y9" s="55" t="s">
        <v>196</v>
      </c>
      <c r="Z9" s="55" t="s">
        <v>196</v>
      </c>
      <c r="AA9" s="55" t="s">
        <v>196</v>
      </c>
      <c r="AB9" s="55" t="s">
        <v>196</v>
      </c>
      <c r="AC9" s="55" t="s">
        <v>196</v>
      </c>
      <c r="AD9" s="55" t="s">
        <v>196</v>
      </c>
      <c r="AE9" s="55" t="s">
        <v>196</v>
      </c>
      <c r="AF9" s="55" t="s">
        <v>196</v>
      </c>
      <c r="AG9" s="55" t="s">
        <v>196</v>
      </c>
      <c r="AH9" s="55" t="s">
        <v>196</v>
      </c>
      <c r="AI9" s="55" t="s">
        <v>196</v>
      </c>
      <c r="AJ9" s="55" t="s">
        <v>210</v>
      </c>
      <c r="AK9" s="55" t="s">
        <v>223</v>
      </c>
      <c r="AL9" s="55" t="s">
        <v>229</v>
      </c>
      <c r="AM9" s="55" t="s">
        <v>190</v>
      </c>
      <c r="AN9" s="55" t="s">
        <v>190</v>
      </c>
      <c r="AO9" s="55" t="s">
        <v>247</v>
      </c>
      <c r="AP9" s="57"/>
      <c r="AQ9" s="55"/>
      <c r="AR9" s="57"/>
      <c r="AS9" s="55"/>
      <c r="AT9" s="55" t="s">
        <v>255</v>
      </c>
    </row>
    <row r="10" spans="1:55" s="79" customFormat="1" ht="24" customHeight="1" x14ac:dyDescent="0.25">
      <c r="A10" s="77" t="s">
        <v>243</v>
      </c>
      <c r="B10" s="80"/>
      <c r="C10" s="74">
        <v>43360</v>
      </c>
      <c r="D10" s="75">
        <v>0.42708333333333331</v>
      </c>
      <c r="E10" s="76" t="s">
        <v>170</v>
      </c>
      <c r="F10" s="77"/>
      <c r="G10" s="77"/>
      <c r="H10" s="77"/>
      <c r="I10" s="77"/>
      <c r="J10" s="78"/>
      <c r="K10" s="77" t="s">
        <v>189</v>
      </c>
      <c r="L10" s="77" t="s">
        <v>190</v>
      </c>
      <c r="M10" s="77" t="s">
        <v>219</v>
      </c>
      <c r="N10" s="77">
        <v>33</v>
      </c>
      <c r="O10" s="81"/>
      <c r="P10" s="77" t="s">
        <v>193</v>
      </c>
      <c r="Q10" s="77" t="s">
        <v>197</v>
      </c>
      <c r="R10" s="77" t="s">
        <v>197</v>
      </c>
      <c r="S10" s="77" t="s">
        <v>197</v>
      </c>
      <c r="T10" s="77" t="s">
        <v>197</v>
      </c>
      <c r="U10" s="77" t="s">
        <v>190</v>
      </c>
      <c r="V10" s="77" t="s">
        <v>198</v>
      </c>
      <c r="W10" s="77" t="s">
        <v>190</v>
      </c>
      <c r="X10" s="77" t="s">
        <v>197</v>
      </c>
      <c r="Y10" s="77" t="s">
        <v>196</v>
      </c>
      <c r="Z10" s="77" t="s">
        <v>220</v>
      </c>
      <c r="AA10" s="77" t="s">
        <v>201</v>
      </c>
      <c r="AB10" s="77" t="s">
        <v>221</v>
      </c>
      <c r="AC10" s="77" t="s">
        <v>217</v>
      </c>
      <c r="AD10" s="82">
        <v>6</v>
      </c>
      <c r="AE10" s="77" t="s">
        <v>197</v>
      </c>
      <c r="AF10" s="77" t="s">
        <v>197</v>
      </c>
      <c r="AG10" s="77" t="s">
        <v>222</v>
      </c>
      <c r="AH10" s="77">
        <v>5</v>
      </c>
      <c r="AI10" s="77">
        <v>1</v>
      </c>
      <c r="AJ10" s="77" t="s">
        <v>210</v>
      </c>
      <c r="AK10" s="77" t="s">
        <v>223</v>
      </c>
      <c r="AL10" s="77" t="s">
        <v>229</v>
      </c>
      <c r="AM10" s="77" t="s">
        <v>190</v>
      </c>
      <c r="AN10" s="77" t="s">
        <v>190</v>
      </c>
      <c r="AO10" s="77" t="s">
        <v>225</v>
      </c>
      <c r="AP10" s="83" t="s">
        <v>224</v>
      </c>
      <c r="AQ10" s="77"/>
      <c r="AR10" s="77"/>
      <c r="AS10" s="77"/>
      <c r="AT10" s="77" t="s">
        <v>264</v>
      </c>
    </row>
    <row r="11" spans="1:55" x14ac:dyDescent="0.25">
      <c r="A11" s="27" t="s">
        <v>253</v>
      </c>
      <c r="B11" s="27"/>
      <c r="C11" s="91">
        <v>43357</v>
      </c>
      <c r="D11" s="84">
        <v>0.82291666666666663</v>
      </c>
      <c r="E11" s="50" t="s">
        <v>166</v>
      </c>
      <c r="F11" s="86"/>
      <c r="G11" s="86"/>
      <c r="H11" s="86"/>
      <c r="I11" s="86"/>
      <c r="J11" s="92"/>
      <c r="K11" s="86" t="s">
        <v>185</v>
      </c>
      <c r="L11" s="86" t="s">
        <v>190</v>
      </c>
      <c r="M11" s="86" t="s">
        <v>246</v>
      </c>
      <c r="N11" s="86">
        <v>23</v>
      </c>
      <c r="O11" s="89"/>
      <c r="P11" s="86" t="s">
        <v>193</v>
      </c>
      <c r="Q11" s="86" t="s">
        <v>190</v>
      </c>
      <c r="R11" s="86" t="s">
        <v>195</v>
      </c>
      <c r="S11" s="86" t="s">
        <v>196</v>
      </c>
      <c r="T11" s="86" t="s">
        <v>196</v>
      </c>
      <c r="U11" s="86" t="s">
        <v>190</v>
      </c>
      <c r="V11" s="86" t="s">
        <v>199</v>
      </c>
      <c r="W11" s="86" t="s">
        <v>197</v>
      </c>
      <c r="X11" s="86" t="s">
        <v>196</v>
      </c>
      <c r="Y11" s="86" t="s">
        <v>196</v>
      </c>
      <c r="Z11" s="86" t="s">
        <v>196</v>
      </c>
      <c r="AA11" s="86" t="s">
        <v>196</v>
      </c>
      <c r="AB11" s="86" t="s">
        <v>196</v>
      </c>
      <c r="AC11" s="86" t="s">
        <v>196</v>
      </c>
      <c r="AD11" s="86" t="s">
        <v>196</v>
      </c>
      <c r="AE11" s="86" t="s">
        <v>196</v>
      </c>
      <c r="AF11" s="86" t="s">
        <v>196</v>
      </c>
      <c r="AG11" s="86" t="s">
        <v>196</v>
      </c>
      <c r="AH11" s="86" t="s">
        <v>196</v>
      </c>
      <c r="AI11" s="86" t="s">
        <v>196</v>
      </c>
      <c r="AJ11" s="86" t="s">
        <v>210</v>
      </c>
      <c r="AK11" s="86" t="s">
        <v>223</v>
      </c>
      <c r="AL11" s="86" t="s">
        <v>229</v>
      </c>
      <c r="AM11" s="86" t="s">
        <v>190</v>
      </c>
      <c r="AN11" s="86" t="s">
        <v>190</v>
      </c>
      <c r="AO11" s="86" t="s">
        <v>247</v>
      </c>
      <c r="AP11" s="99" t="s">
        <v>254</v>
      </c>
      <c r="AQ11" s="86"/>
      <c r="AR11" s="87"/>
      <c r="AS11" s="86"/>
      <c r="AT11" s="86" t="s">
        <v>273</v>
      </c>
    </row>
    <row r="12" spans="1:55" x14ac:dyDescent="0.25">
      <c r="A12" s="27"/>
      <c r="B12" s="27"/>
      <c r="C12" s="74">
        <v>43357</v>
      </c>
      <c r="D12" s="84">
        <v>0.71875</v>
      </c>
      <c r="E12" s="93" t="s">
        <v>245</v>
      </c>
      <c r="F12" s="94"/>
      <c r="G12" s="94"/>
      <c r="H12" s="94"/>
      <c r="I12" s="94"/>
      <c r="J12" s="95"/>
      <c r="K12" s="94" t="s">
        <v>189</v>
      </c>
      <c r="L12" s="94" t="s">
        <v>190</v>
      </c>
      <c r="M12" s="94" t="s">
        <v>246</v>
      </c>
      <c r="N12" s="94">
        <v>22</v>
      </c>
      <c r="O12" s="96"/>
      <c r="P12" s="94" t="s">
        <v>193</v>
      </c>
      <c r="Q12" s="94" t="s">
        <v>190</v>
      </c>
      <c r="R12" s="94" t="s">
        <v>195</v>
      </c>
      <c r="S12" s="94" t="s">
        <v>187</v>
      </c>
      <c r="T12" s="94" t="s">
        <v>187</v>
      </c>
      <c r="U12" s="94" t="s">
        <v>190</v>
      </c>
      <c r="V12" s="94" t="s">
        <v>265</v>
      </c>
      <c r="W12" s="94"/>
      <c r="X12" s="94" t="s">
        <v>197</v>
      </c>
      <c r="Y12" s="94" t="s">
        <v>266</v>
      </c>
      <c r="Z12" s="94" t="s">
        <v>267</v>
      </c>
      <c r="AA12" s="94" t="s">
        <v>267</v>
      </c>
      <c r="AB12" s="94" t="s">
        <v>267</v>
      </c>
      <c r="AC12" s="94" t="s">
        <v>267</v>
      </c>
      <c r="AD12" s="94" t="s">
        <v>267</v>
      </c>
      <c r="AE12" s="94" t="s">
        <v>267</v>
      </c>
      <c r="AF12" s="94" t="s">
        <v>267</v>
      </c>
      <c r="AG12" s="94" t="s">
        <v>267</v>
      </c>
      <c r="AH12" s="94">
        <v>10</v>
      </c>
      <c r="AI12" s="94">
        <v>10</v>
      </c>
      <c r="AJ12" s="94" t="s">
        <v>268</v>
      </c>
      <c r="AK12" s="94" t="s">
        <v>269</v>
      </c>
      <c r="AL12" s="94" t="s">
        <v>235</v>
      </c>
      <c r="AM12" s="94" t="s">
        <v>190</v>
      </c>
      <c r="AN12" s="94" t="s">
        <v>190</v>
      </c>
      <c r="AO12" s="94" t="s">
        <v>270</v>
      </c>
      <c r="AP12" s="101"/>
      <c r="AQ12" s="94"/>
      <c r="AR12" s="97"/>
      <c r="AS12" s="94"/>
      <c r="AT12" s="94" t="s">
        <v>272</v>
      </c>
    </row>
    <row r="13" spans="1:55" s="90" customFormat="1" x14ac:dyDescent="0.25">
      <c r="A13" s="86"/>
      <c r="B13" s="86"/>
      <c r="C13" s="103">
        <v>43361</v>
      </c>
      <c r="D13" s="84">
        <v>0.77083333333333337</v>
      </c>
      <c r="E13" s="50" t="s">
        <v>232</v>
      </c>
      <c r="F13" s="86"/>
      <c r="G13" s="86"/>
      <c r="H13" s="86"/>
      <c r="I13" s="86"/>
      <c r="J13" s="86"/>
      <c r="K13" s="86" t="s">
        <v>185</v>
      </c>
      <c r="L13" s="86" t="s">
        <v>190</v>
      </c>
      <c r="M13" s="86" t="s">
        <v>186</v>
      </c>
      <c r="N13" s="86">
        <v>21</v>
      </c>
      <c r="O13" s="104"/>
      <c r="P13" s="86" t="s">
        <v>193</v>
      </c>
      <c r="Q13" s="86" t="s">
        <v>190</v>
      </c>
      <c r="R13" s="86" t="s">
        <v>194</v>
      </c>
      <c r="S13" s="86" t="s">
        <v>196</v>
      </c>
      <c r="T13" s="86" t="s">
        <v>196</v>
      </c>
      <c r="U13" s="86" t="s">
        <v>190</v>
      </c>
      <c r="V13" s="86" t="s">
        <v>199</v>
      </c>
      <c r="W13" s="86" t="s">
        <v>190</v>
      </c>
      <c r="X13" s="86" t="s">
        <v>197</v>
      </c>
      <c r="Y13" s="86" t="s">
        <v>233</v>
      </c>
      <c r="Z13" s="86" t="s">
        <v>196</v>
      </c>
      <c r="AA13" s="86" t="s">
        <v>196</v>
      </c>
      <c r="AB13" s="86" t="s">
        <v>196</v>
      </c>
      <c r="AC13" s="86" t="s">
        <v>196</v>
      </c>
      <c r="AD13" s="86" t="s">
        <v>196</v>
      </c>
      <c r="AE13" s="86" t="s">
        <v>196</v>
      </c>
      <c r="AF13" s="86" t="s">
        <v>196</v>
      </c>
      <c r="AG13" s="86" t="s">
        <v>196</v>
      </c>
      <c r="AH13" s="86" t="s">
        <v>196</v>
      </c>
      <c r="AI13" s="86" t="s">
        <v>196</v>
      </c>
      <c r="AJ13" s="86" t="s">
        <v>209</v>
      </c>
      <c r="AK13" s="86" t="s">
        <v>192</v>
      </c>
      <c r="AL13" s="86" t="s">
        <v>206</v>
      </c>
      <c r="AM13" s="86" t="s">
        <v>190</v>
      </c>
      <c r="AN13" s="86"/>
      <c r="AO13" s="86" t="s">
        <v>230</v>
      </c>
      <c r="AP13" s="86" t="s">
        <v>271</v>
      </c>
      <c r="AQ13" s="86"/>
      <c r="AR13" s="86"/>
      <c r="AS13" s="86"/>
      <c r="AT13" s="86" t="s">
        <v>274</v>
      </c>
    </row>
    <row r="14" spans="1:55" x14ac:dyDescent="0.25">
      <c r="A14" s="27"/>
      <c r="B14" s="27"/>
      <c r="C14" s="27"/>
      <c r="D14" s="27"/>
      <c r="E14" s="27"/>
      <c r="F14" s="27"/>
      <c r="G14" s="27"/>
      <c r="H14" s="27"/>
      <c r="I14" s="27"/>
      <c r="J14" s="27"/>
      <c r="K14" s="27"/>
      <c r="L14" s="27"/>
      <c r="M14" s="27"/>
      <c r="N14" s="27"/>
      <c r="O14" s="27"/>
      <c r="P14" s="27"/>
      <c r="Q14" s="27"/>
      <c r="R14" s="27"/>
      <c r="S14" s="27"/>
      <c r="T14" s="27"/>
      <c r="U14" s="27"/>
      <c r="V14" s="27"/>
      <c r="W14" s="27"/>
      <c r="X14" s="27"/>
      <c r="Y14" s="27"/>
      <c r="Z14" s="27"/>
      <c r="AA14" s="27"/>
      <c r="AB14" s="27"/>
      <c r="AC14" s="27"/>
      <c r="AD14" s="27"/>
      <c r="AE14" s="27"/>
      <c r="AF14" s="27"/>
      <c r="AG14" s="27"/>
      <c r="AH14" s="27"/>
      <c r="AI14" s="27"/>
      <c r="AJ14" s="27"/>
      <c r="AK14" s="27"/>
      <c r="AL14" s="27"/>
      <c r="AM14" s="27"/>
      <c r="AN14" s="27"/>
      <c r="AO14" s="27"/>
      <c r="AP14" s="27"/>
      <c r="AQ14" s="27"/>
      <c r="AR14" s="27"/>
      <c r="AS14" s="27"/>
      <c r="AT14" s="27"/>
    </row>
    <row r="15" spans="1:55" x14ac:dyDescent="0.25">
      <c r="A15" s="27"/>
      <c r="B15" s="27"/>
      <c r="C15" s="27"/>
      <c r="D15" s="27"/>
      <c r="E15" s="27"/>
      <c r="F15" s="27"/>
      <c r="G15" s="27"/>
      <c r="H15" s="27"/>
      <c r="I15" s="27"/>
      <c r="J15" s="27"/>
      <c r="K15" s="27"/>
      <c r="L15" s="27"/>
      <c r="M15" s="27"/>
      <c r="N15" s="27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7"/>
      <c r="AK15" s="27"/>
      <c r="AL15" s="27"/>
      <c r="AM15" s="27"/>
      <c r="AN15" s="27"/>
      <c r="AO15" s="27"/>
      <c r="AP15" s="27"/>
      <c r="AQ15" s="27"/>
      <c r="AR15" s="27"/>
      <c r="AS15" s="27"/>
      <c r="AT15" s="27"/>
    </row>
    <row r="16" spans="1:55" x14ac:dyDescent="0.25">
      <c r="A16" s="27"/>
      <c r="B16" s="27"/>
      <c r="C16" s="27"/>
      <c r="D16" s="27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  <c r="AD16" s="27"/>
      <c r="AE16" s="27"/>
      <c r="AF16" s="27"/>
      <c r="AG16" s="27"/>
      <c r="AH16" s="27"/>
      <c r="AI16" s="27"/>
      <c r="AJ16" s="27"/>
      <c r="AK16" s="27"/>
      <c r="AL16" s="27"/>
      <c r="AM16" s="27"/>
      <c r="AN16" s="27"/>
      <c r="AO16" s="27"/>
      <c r="AP16" s="27"/>
      <c r="AQ16" s="27"/>
      <c r="AR16" s="27"/>
      <c r="AS16" s="27"/>
      <c r="AT16" s="27"/>
    </row>
    <row r="17" spans="1:46" x14ac:dyDescent="0.25">
      <c r="A17" s="27"/>
      <c r="B17" s="27"/>
      <c r="C17" s="27"/>
      <c r="D17" s="27"/>
      <c r="E17" s="27"/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27"/>
      <c r="R17" s="27"/>
      <c r="S17" s="27"/>
      <c r="T17" s="27"/>
      <c r="U17" s="27"/>
      <c r="V17" s="27"/>
      <c r="W17" s="27"/>
      <c r="X17" s="27"/>
      <c r="Y17" s="27"/>
      <c r="Z17" s="27"/>
      <c r="AA17" s="27"/>
      <c r="AB17" s="27"/>
      <c r="AC17" s="27"/>
      <c r="AD17" s="27"/>
      <c r="AE17" s="27"/>
      <c r="AF17" s="27"/>
      <c r="AG17" s="27"/>
      <c r="AH17" s="27"/>
      <c r="AI17" s="27"/>
      <c r="AJ17" s="27"/>
      <c r="AK17" s="27"/>
      <c r="AL17" s="27"/>
      <c r="AM17" s="27"/>
      <c r="AN17" s="27"/>
      <c r="AO17" s="27"/>
      <c r="AP17" s="27"/>
      <c r="AQ17" s="27"/>
      <c r="AR17" s="27"/>
      <c r="AS17" s="27"/>
      <c r="AT17" s="27"/>
    </row>
    <row r="18" spans="1:46" x14ac:dyDescent="0.25">
      <c r="A18" s="27"/>
      <c r="B18" s="27"/>
      <c r="C18" s="27"/>
      <c r="D18" s="27"/>
      <c r="E18" s="27"/>
      <c r="F18" s="27"/>
      <c r="G18" s="27"/>
      <c r="H18" s="27"/>
      <c r="I18" s="27"/>
      <c r="J18" s="27"/>
      <c r="K18" s="27"/>
      <c r="L18" s="27"/>
      <c r="M18" s="27"/>
      <c r="N18" s="27"/>
      <c r="O18" s="27"/>
      <c r="P18" s="27"/>
      <c r="Q18" s="27"/>
      <c r="R18" s="27"/>
      <c r="S18" s="27"/>
      <c r="T18" s="27"/>
      <c r="U18" s="27"/>
      <c r="V18" s="27"/>
      <c r="W18" s="27"/>
      <c r="X18" s="27"/>
      <c r="Y18" s="27"/>
      <c r="Z18" s="27"/>
      <c r="AA18" s="27"/>
      <c r="AB18" s="27"/>
      <c r="AC18" s="27"/>
      <c r="AD18" s="27"/>
      <c r="AE18" s="27"/>
      <c r="AF18" s="27"/>
      <c r="AG18" s="27"/>
      <c r="AH18" s="27"/>
      <c r="AI18" s="27"/>
      <c r="AJ18" s="27"/>
      <c r="AK18" s="27"/>
      <c r="AL18" s="27"/>
      <c r="AM18" s="27"/>
      <c r="AN18" s="27"/>
      <c r="AO18" s="27"/>
      <c r="AP18" s="27"/>
      <c r="AQ18" s="27"/>
      <c r="AR18" s="27"/>
      <c r="AS18" s="27"/>
      <c r="AT18" s="27"/>
    </row>
    <row r="19" spans="1:46" x14ac:dyDescent="0.25">
      <c r="A19" s="27"/>
      <c r="B19" s="27"/>
      <c r="C19" s="27"/>
      <c r="D19" s="27"/>
      <c r="E19" s="27"/>
      <c r="F19" s="27"/>
      <c r="G19" s="27"/>
      <c r="H19" s="27"/>
      <c r="I19" s="27"/>
      <c r="J19" s="27"/>
      <c r="K19" s="27"/>
      <c r="L19" s="27"/>
      <c r="M19" s="27"/>
      <c r="N19" s="27"/>
      <c r="O19" s="27"/>
      <c r="P19" s="27"/>
      <c r="Q19" s="27"/>
      <c r="R19" s="27"/>
      <c r="S19" s="27"/>
      <c r="T19" s="27"/>
      <c r="U19" s="27"/>
      <c r="V19" s="27"/>
      <c r="W19" s="27"/>
      <c r="X19" s="27"/>
      <c r="Y19" s="27"/>
      <c r="Z19" s="27"/>
      <c r="AA19" s="27"/>
      <c r="AB19" s="27"/>
      <c r="AC19" s="27"/>
      <c r="AD19" s="27"/>
      <c r="AE19" s="27"/>
      <c r="AF19" s="27"/>
      <c r="AG19" s="27"/>
      <c r="AH19" s="27"/>
      <c r="AI19" s="27"/>
      <c r="AJ19" s="27"/>
      <c r="AK19" s="27"/>
      <c r="AL19" s="27"/>
      <c r="AM19" s="27"/>
      <c r="AN19" s="27"/>
      <c r="AO19" s="27"/>
      <c r="AP19" s="27"/>
      <c r="AQ19" s="27"/>
      <c r="AR19" s="27"/>
      <c r="AS19" s="27"/>
      <c r="AT19" s="27"/>
    </row>
    <row r="20" spans="1:46" x14ac:dyDescent="0.25">
      <c r="A20" s="27"/>
      <c r="B20" s="27"/>
      <c r="C20" s="27"/>
      <c r="D20" s="27"/>
      <c r="E20" s="27"/>
      <c r="F20" s="27"/>
      <c r="G20" s="27"/>
      <c r="H20" s="27"/>
      <c r="I20" s="27"/>
      <c r="J20" s="27"/>
      <c r="K20" s="27"/>
      <c r="L20" s="27"/>
      <c r="M20" s="27"/>
      <c r="N20" s="27"/>
      <c r="O20" s="27"/>
      <c r="P20" s="27"/>
      <c r="Q20" s="27"/>
      <c r="R20" s="27"/>
      <c r="S20" s="27"/>
      <c r="T20" s="27"/>
      <c r="U20" s="27"/>
      <c r="V20" s="27"/>
      <c r="W20" s="27"/>
      <c r="X20" s="27"/>
      <c r="Y20" s="27"/>
      <c r="Z20" s="27"/>
      <c r="AA20" s="27"/>
      <c r="AB20" s="27"/>
      <c r="AC20" s="27"/>
      <c r="AD20" s="27"/>
      <c r="AE20" s="27"/>
      <c r="AF20" s="27"/>
      <c r="AG20" s="27"/>
      <c r="AH20" s="27"/>
      <c r="AI20" s="27"/>
      <c r="AJ20" s="27"/>
      <c r="AK20" s="27"/>
      <c r="AL20" s="27"/>
      <c r="AM20" s="27"/>
      <c r="AN20" s="27"/>
      <c r="AO20" s="27"/>
      <c r="AP20" s="27"/>
      <c r="AQ20" s="27"/>
      <c r="AR20" s="27"/>
      <c r="AS20" s="27"/>
      <c r="AT20" s="27"/>
    </row>
    <row r="21" spans="1:46" x14ac:dyDescent="0.25">
      <c r="A21" s="27"/>
      <c r="B21" s="27"/>
      <c r="C21" s="27"/>
      <c r="D21" s="27"/>
      <c r="E21" s="27"/>
      <c r="F21" s="27"/>
      <c r="G21" s="27"/>
      <c r="H21" s="27"/>
      <c r="I21" s="27"/>
      <c r="J21" s="27"/>
      <c r="K21" s="27"/>
      <c r="L21" s="27"/>
      <c r="M21" s="27"/>
      <c r="N21" s="27"/>
      <c r="O21" s="27"/>
      <c r="P21" s="27"/>
      <c r="Q21" s="27"/>
      <c r="R21" s="27"/>
      <c r="S21" s="27"/>
      <c r="T21" s="27"/>
      <c r="U21" s="27"/>
      <c r="V21" s="27"/>
      <c r="W21" s="27"/>
      <c r="X21" s="27"/>
      <c r="Y21" s="27"/>
      <c r="Z21" s="27"/>
      <c r="AA21" s="27"/>
      <c r="AB21" s="27"/>
      <c r="AC21" s="27"/>
      <c r="AD21" s="27"/>
      <c r="AE21" s="27"/>
      <c r="AF21" s="27"/>
      <c r="AG21" s="27"/>
      <c r="AH21" s="27"/>
      <c r="AI21" s="27"/>
      <c r="AJ21" s="27"/>
      <c r="AK21" s="27"/>
      <c r="AL21" s="27"/>
      <c r="AM21" s="27"/>
      <c r="AN21" s="27"/>
      <c r="AO21" s="27"/>
      <c r="AP21" s="27"/>
      <c r="AQ21" s="27"/>
      <c r="AR21" s="27"/>
      <c r="AS21" s="27"/>
      <c r="AT21" s="27"/>
    </row>
    <row r="22" spans="1:46" x14ac:dyDescent="0.25">
      <c r="A22" s="27"/>
      <c r="B22" s="27"/>
      <c r="C22" s="27"/>
      <c r="D22" s="27"/>
      <c r="E22" s="27"/>
      <c r="F22" s="27"/>
      <c r="G22" s="27"/>
      <c r="H22" s="27"/>
      <c r="I22" s="27"/>
      <c r="J22" s="27"/>
      <c r="K22" s="27"/>
      <c r="L22" s="27"/>
      <c r="M22" s="27"/>
      <c r="N22" s="27"/>
      <c r="O22" s="27"/>
      <c r="P22" s="27"/>
      <c r="Q22" s="27"/>
      <c r="R22" s="27"/>
      <c r="S22" s="27"/>
      <c r="T22" s="27"/>
      <c r="U22" s="27"/>
      <c r="V22" s="27"/>
      <c r="W22" s="27"/>
      <c r="X22" s="27"/>
      <c r="Y22" s="27"/>
      <c r="Z22" s="27"/>
      <c r="AA22" s="27"/>
      <c r="AB22" s="27"/>
      <c r="AC22" s="27"/>
      <c r="AD22" s="27"/>
      <c r="AE22" s="27"/>
      <c r="AF22" s="27"/>
      <c r="AG22" s="27"/>
      <c r="AH22" s="27"/>
      <c r="AI22" s="27"/>
      <c r="AJ22" s="27"/>
      <c r="AK22" s="27"/>
      <c r="AL22" s="27"/>
      <c r="AM22" s="27"/>
      <c r="AN22" s="27"/>
      <c r="AO22" s="27"/>
      <c r="AP22" s="27"/>
      <c r="AQ22" s="27"/>
      <c r="AR22" s="27"/>
      <c r="AS22" s="27"/>
      <c r="AT22" s="27"/>
    </row>
    <row r="23" spans="1:46" x14ac:dyDescent="0.25">
      <c r="A23" s="27"/>
      <c r="B23" s="27"/>
      <c r="C23" s="27"/>
      <c r="D23" s="27"/>
      <c r="E23" s="27"/>
      <c r="F23" s="27"/>
      <c r="G23" s="27"/>
      <c r="H23" s="27"/>
      <c r="I23" s="27"/>
      <c r="J23" s="27"/>
      <c r="K23" s="27"/>
      <c r="L23" s="27"/>
      <c r="M23" s="27"/>
      <c r="N23" s="27"/>
      <c r="O23" s="27"/>
      <c r="P23" s="27"/>
      <c r="Q23" s="27"/>
      <c r="R23" s="27"/>
      <c r="S23" s="27"/>
      <c r="T23" s="27"/>
      <c r="U23" s="27"/>
      <c r="V23" s="27"/>
      <c r="W23" s="27"/>
      <c r="X23" s="27"/>
      <c r="Y23" s="27"/>
      <c r="Z23" s="27"/>
      <c r="AA23" s="27"/>
      <c r="AB23" s="27"/>
      <c r="AC23" s="27"/>
      <c r="AD23" s="27"/>
      <c r="AE23" s="27"/>
      <c r="AF23" s="27"/>
      <c r="AG23" s="27"/>
      <c r="AH23" s="27"/>
      <c r="AI23" s="27"/>
      <c r="AJ23" s="27"/>
      <c r="AK23" s="27"/>
      <c r="AL23" s="27"/>
      <c r="AM23" s="27"/>
      <c r="AN23" s="27"/>
      <c r="AO23" s="27"/>
      <c r="AP23" s="27"/>
      <c r="AQ23" s="27"/>
      <c r="AR23" s="27"/>
      <c r="AS23" s="27"/>
      <c r="AT23" s="27"/>
    </row>
    <row r="24" spans="1:46" x14ac:dyDescent="0.25">
      <c r="A24" s="27"/>
      <c r="B24" s="27"/>
      <c r="C24" s="27"/>
      <c r="D24" s="27"/>
      <c r="E24" s="27"/>
      <c r="F24" s="27"/>
      <c r="G24" s="27"/>
      <c r="H24" s="27"/>
      <c r="I24" s="27"/>
      <c r="J24" s="27"/>
      <c r="K24" s="27"/>
      <c r="L24" s="27"/>
      <c r="M24" s="27"/>
      <c r="N24" s="27"/>
      <c r="O24" s="27"/>
      <c r="P24" s="27"/>
      <c r="Q24" s="27"/>
      <c r="R24" s="27"/>
      <c r="S24" s="27"/>
      <c r="T24" s="27"/>
      <c r="U24" s="27"/>
      <c r="V24" s="27"/>
      <c r="W24" s="27"/>
      <c r="X24" s="27"/>
      <c r="Y24" s="27"/>
      <c r="Z24" s="27"/>
      <c r="AA24" s="27"/>
      <c r="AB24" s="27"/>
      <c r="AC24" s="27"/>
      <c r="AD24" s="27"/>
      <c r="AE24" s="27"/>
      <c r="AF24" s="27"/>
      <c r="AG24" s="27"/>
      <c r="AH24" s="27"/>
      <c r="AI24" s="27"/>
      <c r="AJ24" s="27"/>
      <c r="AK24" s="27"/>
      <c r="AL24" s="27"/>
      <c r="AM24" s="27"/>
      <c r="AN24" s="27"/>
      <c r="AO24" s="27"/>
      <c r="AP24" s="27"/>
      <c r="AQ24" s="27"/>
      <c r="AR24" s="27"/>
      <c r="AS24" s="27"/>
      <c r="AT24" s="27"/>
    </row>
    <row r="25" spans="1:46" x14ac:dyDescent="0.25">
      <c r="A25" s="27"/>
      <c r="B25" s="27"/>
      <c r="C25" s="27"/>
      <c r="D25" s="27"/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27"/>
      <c r="AK25" s="27"/>
      <c r="AL25" s="27"/>
      <c r="AM25" s="27"/>
      <c r="AN25" s="27"/>
      <c r="AO25" s="27"/>
      <c r="AP25" s="27"/>
      <c r="AQ25" s="27"/>
      <c r="AR25" s="27"/>
      <c r="AS25" s="27"/>
      <c r="AT25" s="27"/>
    </row>
    <row r="26" spans="1:46" x14ac:dyDescent="0.25">
      <c r="A26" s="27"/>
      <c r="B26" s="27"/>
      <c r="C26" s="27"/>
      <c r="D26" s="27"/>
      <c r="E26" s="27"/>
      <c r="F26" s="27"/>
      <c r="G26" s="27"/>
      <c r="H26" s="27"/>
      <c r="I26" s="27"/>
      <c r="J26" s="27"/>
      <c r="K26" s="27"/>
      <c r="L26" s="27"/>
      <c r="M26" s="27"/>
      <c r="N26" s="27"/>
      <c r="O26" s="27"/>
      <c r="P26" s="27"/>
      <c r="Q26" s="27"/>
      <c r="R26" s="27"/>
      <c r="S26" s="27"/>
      <c r="T26" s="27"/>
      <c r="U26" s="27"/>
      <c r="V26" s="27"/>
      <c r="W26" s="27"/>
      <c r="X26" s="27"/>
      <c r="Y26" s="27"/>
      <c r="Z26" s="27"/>
      <c r="AA26" s="27"/>
      <c r="AB26" s="27"/>
      <c r="AC26" s="27"/>
      <c r="AD26" s="27"/>
      <c r="AE26" s="27"/>
      <c r="AF26" s="27"/>
      <c r="AG26" s="27"/>
      <c r="AH26" s="27"/>
      <c r="AI26" s="27"/>
      <c r="AJ26" s="27"/>
      <c r="AK26" s="27"/>
      <c r="AL26" s="27"/>
      <c r="AM26" s="27"/>
      <c r="AN26" s="27"/>
      <c r="AO26" s="27"/>
      <c r="AP26" s="27"/>
      <c r="AQ26" s="27"/>
      <c r="AR26" s="27"/>
      <c r="AS26" s="27"/>
      <c r="AT26" s="27"/>
    </row>
    <row r="27" spans="1:46" x14ac:dyDescent="0.25">
      <c r="A27" s="27"/>
      <c r="B27" s="27"/>
      <c r="C27" s="27"/>
      <c r="D27" s="27"/>
      <c r="E27" s="27"/>
      <c r="F27" s="27"/>
      <c r="G27" s="27"/>
      <c r="H27" s="27"/>
      <c r="I27" s="27"/>
      <c r="J27" s="27"/>
      <c r="K27" s="27"/>
      <c r="L27" s="27"/>
      <c r="M27" s="27"/>
      <c r="N27" s="27"/>
      <c r="O27" s="27"/>
      <c r="P27" s="27"/>
      <c r="Q27" s="27"/>
      <c r="R27" s="27"/>
      <c r="S27" s="27"/>
      <c r="T27" s="27"/>
      <c r="U27" s="27"/>
      <c r="V27" s="27"/>
      <c r="W27" s="27"/>
      <c r="X27" s="27"/>
      <c r="Y27" s="27"/>
      <c r="Z27" s="27"/>
      <c r="AA27" s="27"/>
      <c r="AB27" s="27"/>
      <c r="AC27" s="27"/>
      <c r="AD27" s="27"/>
      <c r="AE27" s="27"/>
      <c r="AF27" s="27"/>
      <c r="AG27" s="27"/>
      <c r="AH27" s="27"/>
      <c r="AI27" s="27"/>
      <c r="AJ27" s="27"/>
      <c r="AK27" s="27"/>
      <c r="AL27" s="27"/>
      <c r="AM27" s="27"/>
      <c r="AN27" s="27"/>
      <c r="AO27" s="27"/>
      <c r="AP27" s="27"/>
      <c r="AQ27" s="27"/>
      <c r="AR27" s="27"/>
      <c r="AS27" s="27"/>
      <c r="AT27" s="27"/>
    </row>
  </sheetData>
  <customSheetViews>
    <customSheetView guid="{4BC25F6A-B703-40AA-8A73-6E06702F5F24}" scale="80">
      <selection activeCell="E30" sqref="E30"/>
      <pageMargins left="0.7" right="0.7" top="0.75" bottom="0.75" header="0.3" footer="0.3"/>
    </customSheetView>
    <customSheetView guid="{E1D5457C-176B-461F-A23D-A4FE6BB547A2}" scale="80">
      <selection activeCell="C12" sqref="C12:E12"/>
      <pageMargins left="0.7" right="0.7" top="0.75" bottom="0.75" header="0.3" footer="0.3"/>
    </customSheetView>
    <customSheetView guid="{D84297AD-68BB-423A-A27E-3F8B3EC7C04E}" scale="80">
      <selection activeCell="C12" sqref="C12:E12"/>
      <pageMargins left="0.7" right="0.7" top="0.75" bottom="0.75" header="0.3" footer="0.3"/>
    </customSheetView>
    <customSheetView guid="{978B9B8C-DAF3-4227-88A0-DBFAA1958A9A}" scale="80">
      <selection activeCell="C12" sqref="C12:E12"/>
      <pageMargins left="0.7" right="0.7" top="0.75" bottom="0.75" header="0.3" footer="0.3"/>
    </customSheetView>
    <customSheetView guid="{5EA66FEE-5C55-4290-BC6F-7DD341D5EBB3}" scale="80">
      <selection activeCell="F16" sqref="F16"/>
    </customSheetView>
    <customSheetView guid="{79F68D67-EC0B-4211-BFB6-154A5A73A291}" scale="80">
      <selection activeCell="E19" sqref="E19"/>
      <pageMargins left="0.7" right="0.7" top="0.75" bottom="0.75" header="0.3" footer="0.3"/>
    </customSheetView>
    <customSheetView guid="{03BD1FB6-9949-490D-9BB0-22193EA06800}" scale="80">
      <selection activeCell="E19" sqref="E19"/>
      <pageMargins left="0.7" right="0.7" top="0.75" bottom="0.75" header="0.3" footer="0.3"/>
    </customSheetView>
    <customSheetView guid="{14DFD879-9C76-403B-8066-BF51B84970D3}" scale="80">
      <selection activeCell="A13" sqref="A13"/>
      <pageMargins left="0.7" right="0.7" top="0.75" bottom="0.75" header="0.3" footer="0.3"/>
    </customSheetView>
    <customSheetView guid="{EECEC024-79B4-4C8E-BFF6-EA0F352F9112}" scale="80">
      <selection activeCell="C16" sqref="C16"/>
      <pageMargins left="0.7" right="0.7" top="0.75" bottom="0.75" header="0.3" footer="0.3"/>
    </customSheetView>
    <customSheetView guid="{B338855F-481C-4EC5-99CE-4BDF452EEEF3}" scale="80">
      <selection activeCell="J20" sqref="J20"/>
      <pageMargins left="0.7" right="0.7" top="0.75" bottom="0.75" header="0.3" footer="0.3"/>
    </customSheetView>
    <customSheetView guid="{1A1A6493-1D88-4546-916E-F1D134578326}" scale="80">
      <selection activeCell="C12" sqref="C12:E12"/>
      <pageMargins left="0.7" right="0.7" top="0.75" bottom="0.75" header="0.3" footer="0.3"/>
    </customSheetView>
  </customSheetViews>
  <mergeCells count="46">
    <mergeCell ref="A1:A3"/>
    <mergeCell ref="M1:M3"/>
    <mergeCell ref="B1:B3"/>
    <mergeCell ref="C1:C3"/>
    <mergeCell ref="D1:D3"/>
    <mergeCell ref="E1:E3"/>
    <mergeCell ref="F1:F3"/>
    <mergeCell ref="G1:G3"/>
    <mergeCell ref="H1:H3"/>
    <mergeCell ref="I1:I3"/>
    <mergeCell ref="J1:J3"/>
    <mergeCell ref="K1:K3"/>
    <mergeCell ref="L1:L3"/>
    <mergeCell ref="Y1:Y3"/>
    <mergeCell ref="N1:N3"/>
    <mergeCell ref="O1:O3"/>
    <mergeCell ref="P1:P3"/>
    <mergeCell ref="Q1:Q3"/>
    <mergeCell ref="R1:R3"/>
    <mergeCell ref="S1:S3"/>
    <mergeCell ref="T1:T3"/>
    <mergeCell ref="U1:U3"/>
    <mergeCell ref="V1:V3"/>
    <mergeCell ref="W1:W3"/>
    <mergeCell ref="X1:X3"/>
    <mergeCell ref="AK1:AK3"/>
    <mergeCell ref="Z1:Z3"/>
    <mergeCell ref="AA1:AA3"/>
    <mergeCell ref="AB1:AB3"/>
    <mergeCell ref="AC1:AC3"/>
    <mergeCell ref="AD1:AD3"/>
    <mergeCell ref="AE1:AE3"/>
    <mergeCell ref="AF1:AF3"/>
    <mergeCell ref="AG1:AG3"/>
    <mergeCell ref="AH1:AH3"/>
    <mergeCell ref="AI1:AI3"/>
    <mergeCell ref="AJ1:AJ3"/>
    <mergeCell ref="AR1:AR3"/>
    <mergeCell ref="AS1:AS3"/>
    <mergeCell ref="AT1:AT3"/>
    <mergeCell ref="AL1:AL3"/>
    <mergeCell ref="AM1:AM3"/>
    <mergeCell ref="AN1:AN3"/>
    <mergeCell ref="AO1:AO3"/>
    <mergeCell ref="AP1:AP3"/>
    <mergeCell ref="AQ1:AQ3"/>
  </mergeCells>
  <dataValidations count="3">
    <dataValidation type="list" allowBlank="1" showInputMessage="1" showErrorMessage="1" sqref="AK4" xr:uid="{00000000-0002-0000-0400-000000000000}">
      <formula1>ethnicity</formula1>
    </dataValidation>
    <dataValidation type="list" allowBlank="1" showInputMessage="1" showErrorMessage="1" sqref="E4:E7" xr:uid="{00000000-0002-0000-0400-000001000000}">
      <formula1>class</formula1>
    </dataValidation>
    <dataValidation type="list" allowBlank="1" showInputMessage="1" showErrorMessage="1" sqref="AL6" xr:uid="{00000000-0002-0000-0400-000002000000}">
      <formula1>income</formula1>
    </dataValidation>
  </dataValidations>
  <hyperlinks>
    <hyperlink ref="J6" display="mmorris.mil@gmail.com" xr:uid="{00000000-0004-0000-0400-000000000000}"/>
  </hyperlinks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1</vt:i4>
      </vt:variant>
    </vt:vector>
  </HeadingPairs>
  <TitlesOfParts>
    <vt:vector size="6" baseType="lpstr">
      <vt:lpstr>Progress Report</vt:lpstr>
      <vt:lpstr>60 minute Discussion</vt:lpstr>
      <vt:lpstr>Quota</vt:lpstr>
      <vt:lpstr>Dropdowns</vt:lpstr>
      <vt:lpstr>Holds</vt:lpstr>
      <vt:lpstr>class</vt:lpstr>
    </vt:vector>
  </TitlesOfParts>
  <Company>LRW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Leeanna Pogossian</dc:creator>
  <cp:lastModifiedBy>Karen Delaney</cp:lastModifiedBy>
  <cp:lastPrinted>2018-09-18T22:50:24Z</cp:lastPrinted>
  <dcterms:created xsi:type="dcterms:W3CDTF">2018-03-22T20:13:27Z</dcterms:created>
  <dcterms:modified xsi:type="dcterms:W3CDTF">2019-08-15T17:19:30Z</dcterms:modified>
</cp:coreProperties>
</file>